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m5l.sharepoint.com/Yhteinen/Kilpailut/Kisajärjestäjän ohjeita/"/>
    </mc:Choice>
  </mc:AlternateContent>
  <xr:revisionPtr revIDLastSave="0" documentId="8_{23F93C5B-85CF-44AE-A74D-0B88ED9DC43C}" xr6:coauthVersionLast="47" xr6:coauthVersionMax="47" xr10:uidLastSave="{00000000-0000-0000-0000-000000000000}"/>
  <bookViews>
    <workbookView xWindow="-135" yWindow="-135" windowWidth="29070" windowHeight="15750" activeTab="6" xr2:uid="{00000000-000D-0000-FFFF-FFFF00000000}"/>
  </bookViews>
  <sheets>
    <sheet name="Kisajärjestelmä" sheetId="1" r:id="rId1"/>
    <sheet name="Lauantai" sheetId="2" r:id="rId2"/>
    <sheet name="Sunnuntai" sheetId="3" r:id="rId3"/>
    <sheet name="Tuomarit" sheetId="4" r:id="rId4"/>
    <sheet name="Aluekartta" sheetId="5" r:id="rId5"/>
    <sheet name="Esitäytetyt --&gt;" sheetId="6" r:id="rId6"/>
    <sheet name="Kisajärjestelmä_täytetty" sheetId="7" r:id="rId7"/>
    <sheet name="Lauantai_täytetty" sheetId="8" r:id="rId8"/>
    <sheet name="Sunnuntai_täytetty" sheetId="9" r:id="rId9"/>
    <sheet name="Tuomarit_täytetty" sheetId="10" r:id="rId10"/>
    <sheet name="Aluekartta_täytetty" sheetId="11" r:id="rId11"/>
  </sheets>
  <externalReferences>
    <externalReference r:id="rId1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4" i="7" l="1"/>
  <c r="J34" i="7"/>
  <c r="F34" i="7"/>
  <c r="M32" i="7"/>
  <c r="J32" i="7"/>
  <c r="F32" i="7"/>
  <c r="C30" i="7"/>
  <c r="C25" i="7"/>
  <c r="M24" i="7"/>
  <c r="J24" i="7"/>
  <c r="F24" i="7"/>
  <c r="M22" i="7"/>
  <c r="J22" i="7"/>
  <c r="F22" i="7"/>
  <c r="M20" i="7"/>
  <c r="J20" i="7"/>
  <c r="F20" i="7"/>
  <c r="M18" i="7"/>
  <c r="J18" i="7"/>
  <c r="F18" i="7"/>
  <c r="M16" i="7"/>
  <c r="J16" i="7"/>
  <c r="F16" i="7"/>
  <c r="M13" i="7"/>
  <c r="J13" i="7"/>
  <c r="D13" i="7"/>
  <c r="F13" i="7" s="1"/>
  <c r="M11" i="7"/>
  <c r="J11" i="7"/>
  <c r="D11" i="7"/>
  <c r="F11" i="7" s="1"/>
  <c r="M9" i="7"/>
  <c r="J9" i="7"/>
  <c r="D9" i="7"/>
  <c r="M7" i="7"/>
  <c r="J7" i="7"/>
  <c r="D7" i="7"/>
  <c r="C5" i="7"/>
  <c r="P71" i="8"/>
  <c r="P72" i="8" s="1"/>
  <c r="Q71" i="8" s="1"/>
  <c r="B71" i="8"/>
  <c r="B72" i="8" s="1"/>
  <c r="C71" i="8" s="1"/>
  <c r="Q70" i="8"/>
  <c r="Q69" i="8"/>
  <c r="P69" i="8"/>
  <c r="Q68" i="8" s="1"/>
  <c r="C69" i="8"/>
  <c r="P68" i="8"/>
  <c r="B68" i="8"/>
  <c r="B69" i="8" s="1"/>
  <c r="C68" i="8" s="1"/>
  <c r="Q67" i="8"/>
  <c r="P67" i="8"/>
  <c r="Q66" i="8" s="1"/>
  <c r="B67" i="8"/>
  <c r="C66" i="8" s="1"/>
  <c r="Q65" i="8"/>
  <c r="P65" i="8"/>
  <c r="C65" i="8"/>
  <c r="B65" i="8"/>
  <c r="C64" i="8" s="1"/>
  <c r="Q64" i="8"/>
  <c r="P64" i="8"/>
  <c r="Q63" i="8" s="1"/>
  <c r="B64" i="8"/>
  <c r="C63" i="8" s="1"/>
  <c r="P63" i="8"/>
  <c r="B63" i="8"/>
  <c r="Q62" i="8"/>
  <c r="C62" i="8"/>
  <c r="Q61" i="8"/>
  <c r="C61" i="8"/>
  <c r="B61" i="8"/>
  <c r="C60" i="8" s="1"/>
  <c r="B60" i="8"/>
  <c r="P59" i="8"/>
  <c r="P60" i="8" s="1"/>
  <c r="C59" i="8"/>
  <c r="B59" i="8"/>
  <c r="C58" i="8"/>
  <c r="Q57" i="8"/>
  <c r="C57" i="8"/>
  <c r="B57" i="8"/>
  <c r="P56" i="8"/>
  <c r="P57" i="8" s="1"/>
  <c r="Q56" i="8" s="1"/>
  <c r="C56" i="8"/>
  <c r="B56" i="8"/>
  <c r="C55" i="8" s="1"/>
  <c r="P55" i="8"/>
  <c r="Q54" i="8" s="1"/>
  <c r="B55" i="8"/>
  <c r="C54" i="8"/>
  <c r="Q53" i="8"/>
  <c r="P53" i="8"/>
  <c r="Q52" i="8" s="1"/>
  <c r="C53" i="8"/>
  <c r="P52" i="8"/>
  <c r="Q51" i="8" s="1"/>
  <c r="P51" i="8"/>
  <c r="B51" i="8"/>
  <c r="B52" i="8" s="1"/>
  <c r="Q50" i="8"/>
  <c r="Q49" i="8"/>
  <c r="P49" i="8"/>
  <c r="Q48" i="8" s="1"/>
  <c r="C49" i="8"/>
  <c r="P48" i="8"/>
  <c r="B48" i="8"/>
  <c r="B49" i="8" s="1"/>
  <c r="C48" i="8" s="1"/>
  <c r="Q47" i="8"/>
  <c r="P47" i="8"/>
  <c r="Q46" i="8" s="1"/>
  <c r="B47" i="8"/>
  <c r="C46" i="8" s="1"/>
  <c r="Q45" i="8"/>
  <c r="P45" i="8"/>
  <c r="C45" i="8"/>
  <c r="B45" i="8"/>
  <c r="C44" i="8" s="1"/>
  <c r="Q44" i="8"/>
  <c r="P44" i="8"/>
  <c r="Q43" i="8" s="1"/>
  <c r="B44" i="8"/>
  <c r="C43" i="8" s="1"/>
  <c r="P43" i="8"/>
  <c r="B43" i="8"/>
  <c r="Q42" i="8"/>
  <c r="C42" i="8"/>
  <c r="Q41" i="8"/>
  <c r="C41" i="8"/>
  <c r="B41" i="8"/>
  <c r="C40" i="8" s="1"/>
  <c r="B40" i="8"/>
  <c r="P39" i="8"/>
  <c r="P40" i="8" s="1"/>
  <c r="C39" i="8"/>
  <c r="B39" i="8"/>
  <c r="C38" i="8"/>
  <c r="Q37" i="8"/>
  <c r="C37" i="8"/>
  <c r="B37" i="8"/>
  <c r="P36" i="8"/>
  <c r="P37" i="8" s="1"/>
  <c r="Q36" i="8" s="1"/>
  <c r="C36" i="8"/>
  <c r="B36" i="8"/>
  <c r="C35" i="8" s="1"/>
  <c r="P35" i="8"/>
  <c r="Q34" i="8" s="1"/>
  <c r="B35" i="8"/>
  <c r="C34" i="8"/>
  <c r="Q33" i="8"/>
  <c r="P33" i="8"/>
  <c r="Q32" i="8" s="1"/>
  <c r="C33" i="8"/>
  <c r="P32" i="8"/>
  <c r="Q31" i="8" s="1"/>
  <c r="P31" i="8"/>
  <c r="B31" i="8"/>
  <c r="B32" i="8" s="1"/>
  <c r="Q30" i="8"/>
  <c r="Q29" i="8"/>
  <c r="P29" i="8"/>
  <c r="Q28" i="8" s="1"/>
  <c r="C29" i="8"/>
  <c r="P28" i="8"/>
  <c r="B28" i="8"/>
  <c r="B29" i="8" s="1"/>
  <c r="C28" i="8" s="1"/>
  <c r="Q27" i="8"/>
  <c r="P27" i="8"/>
  <c r="Q26" i="8" s="1"/>
  <c r="B27" i="8"/>
  <c r="C26" i="8" s="1"/>
  <c r="Q25" i="8"/>
  <c r="P25" i="8"/>
  <c r="C25" i="8"/>
  <c r="B25" i="8"/>
  <c r="C24" i="8" s="1"/>
  <c r="Q24" i="8"/>
  <c r="P24" i="8"/>
  <c r="Q23" i="8" s="1"/>
  <c r="B24" i="8"/>
  <c r="C23" i="8" s="1"/>
  <c r="P23" i="8"/>
  <c r="B23" i="8"/>
  <c r="Q22" i="8"/>
  <c r="C22" i="8"/>
  <c r="Q21" i="8"/>
  <c r="C21" i="8"/>
  <c r="B21" i="8"/>
  <c r="C20" i="8" s="1"/>
  <c r="B20" i="8"/>
  <c r="P19" i="8"/>
  <c r="P20" i="8" s="1"/>
  <c r="C19" i="8"/>
  <c r="B19" i="8"/>
  <c r="C18" i="8"/>
  <c r="Q17" i="8"/>
  <c r="P17" i="8"/>
  <c r="C17" i="8"/>
  <c r="B17" i="8"/>
  <c r="Q16" i="8"/>
  <c r="C16" i="8"/>
  <c r="E10" i="8"/>
  <c r="D10" i="8"/>
  <c r="C10" i="8"/>
  <c r="B10" i="8"/>
  <c r="E6" i="8"/>
  <c r="D6" i="8"/>
  <c r="C6" i="8"/>
  <c r="B6" i="8"/>
  <c r="E5" i="8"/>
  <c r="D5" i="8"/>
  <c r="C5" i="8"/>
  <c r="B5" i="8"/>
  <c r="E4" i="8"/>
  <c r="E7" i="8" s="1"/>
  <c r="D4" i="8"/>
  <c r="D7" i="8" s="1"/>
  <c r="C4" i="8"/>
  <c r="C7" i="8" s="1"/>
  <c r="B4" i="8"/>
  <c r="B7" i="8" s="1"/>
  <c r="E3" i="8"/>
  <c r="D3" i="8"/>
  <c r="C3" i="8"/>
  <c r="B3" i="8"/>
  <c r="P71" i="9"/>
  <c r="P72" i="9" s="1"/>
  <c r="Q71" i="9" s="1"/>
  <c r="B71" i="9"/>
  <c r="B72" i="9" s="1"/>
  <c r="C71" i="9" s="1"/>
  <c r="Q69" i="9"/>
  <c r="P69" i="9"/>
  <c r="Q68" i="9" s="1"/>
  <c r="C69" i="9"/>
  <c r="P68" i="9"/>
  <c r="Q67" i="9" s="1"/>
  <c r="P67" i="9"/>
  <c r="Q66" i="9" s="1"/>
  <c r="B67" i="9"/>
  <c r="B68" i="9" s="1"/>
  <c r="Q65" i="9"/>
  <c r="P65" i="9"/>
  <c r="Q64" i="9" s="1"/>
  <c r="C65" i="9"/>
  <c r="P64" i="9"/>
  <c r="Q63" i="9" s="1"/>
  <c r="B64" i="9"/>
  <c r="B65" i="9" s="1"/>
  <c r="C64" i="9" s="1"/>
  <c r="P63" i="9"/>
  <c r="B63" i="9"/>
  <c r="Q62" i="9"/>
  <c r="C62" i="9"/>
  <c r="Q61" i="9"/>
  <c r="C61" i="9"/>
  <c r="B61" i="9"/>
  <c r="C60" i="9" s="1"/>
  <c r="B60" i="9"/>
  <c r="C59" i="9" s="1"/>
  <c r="P59" i="9"/>
  <c r="P60" i="9" s="1"/>
  <c r="B59" i="9"/>
  <c r="C58" i="9"/>
  <c r="Q57" i="9"/>
  <c r="C57" i="9"/>
  <c r="B57" i="9"/>
  <c r="C56" i="9" s="1"/>
  <c r="B56" i="9"/>
  <c r="C55" i="9" s="1"/>
  <c r="P55" i="9"/>
  <c r="Q54" i="9" s="1"/>
  <c r="B55" i="9"/>
  <c r="C54" i="9"/>
  <c r="Q53" i="9"/>
  <c r="C53" i="9"/>
  <c r="P52" i="9"/>
  <c r="P53" i="9" s="1"/>
  <c r="Q52" i="9" s="1"/>
  <c r="P51" i="9"/>
  <c r="Q50" i="9" s="1"/>
  <c r="B51" i="9"/>
  <c r="B52" i="9" s="1"/>
  <c r="Q49" i="9"/>
  <c r="P49" i="9"/>
  <c r="Q48" i="9" s="1"/>
  <c r="C49" i="9"/>
  <c r="P48" i="9"/>
  <c r="Q47" i="9" s="1"/>
  <c r="P47" i="9"/>
  <c r="Q46" i="9" s="1"/>
  <c r="B47" i="9"/>
  <c r="B48" i="9" s="1"/>
  <c r="Q45" i="9"/>
  <c r="P45" i="9"/>
  <c r="Q44" i="9" s="1"/>
  <c r="C45" i="9"/>
  <c r="P44" i="9"/>
  <c r="Q43" i="9" s="1"/>
  <c r="B44" i="9"/>
  <c r="C43" i="9" s="1"/>
  <c r="P43" i="9"/>
  <c r="B43" i="9"/>
  <c r="Q42" i="9"/>
  <c r="C42" i="9"/>
  <c r="Q41" i="9"/>
  <c r="C41" i="9"/>
  <c r="B41" i="9"/>
  <c r="C40" i="9" s="1"/>
  <c r="B40" i="9"/>
  <c r="C39" i="9" s="1"/>
  <c r="P39" i="9"/>
  <c r="P40" i="9" s="1"/>
  <c r="B39" i="9"/>
  <c r="C38" i="9"/>
  <c r="Q37" i="9"/>
  <c r="C37" i="9"/>
  <c r="B37" i="9"/>
  <c r="C36" i="9" s="1"/>
  <c r="B36" i="9"/>
  <c r="C35" i="9" s="1"/>
  <c r="P35" i="9"/>
  <c r="P36" i="9" s="1"/>
  <c r="B35" i="9"/>
  <c r="C34" i="9"/>
  <c r="Q33" i="9"/>
  <c r="C33" i="9"/>
  <c r="P32" i="9"/>
  <c r="P33" i="9" s="1"/>
  <c r="Q32" i="9" s="1"/>
  <c r="P31" i="9"/>
  <c r="Q30" i="9" s="1"/>
  <c r="B31" i="9"/>
  <c r="B32" i="9" s="1"/>
  <c r="Q29" i="9"/>
  <c r="P29" i="9"/>
  <c r="Q28" i="9" s="1"/>
  <c r="C29" i="9"/>
  <c r="P28" i="9"/>
  <c r="Q27" i="9" s="1"/>
  <c r="P27" i="9"/>
  <c r="Q26" i="9" s="1"/>
  <c r="B27" i="9"/>
  <c r="B28" i="9" s="1"/>
  <c r="Q25" i="9"/>
  <c r="P25" i="9"/>
  <c r="Q24" i="9" s="1"/>
  <c r="C25" i="9"/>
  <c r="P24" i="9"/>
  <c r="Q23" i="9" s="1"/>
  <c r="B24" i="9"/>
  <c r="B25" i="9" s="1"/>
  <c r="C24" i="9" s="1"/>
  <c r="P23" i="9"/>
  <c r="B23" i="9"/>
  <c r="Q22" i="9"/>
  <c r="C22" i="9"/>
  <c r="Q21" i="9"/>
  <c r="C21" i="9"/>
  <c r="B21" i="9"/>
  <c r="C20" i="9" s="1"/>
  <c r="B20" i="9"/>
  <c r="C19" i="9" s="1"/>
  <c r="P19" i="9"/>
  <c r="P20" i="9" s="1"/>
  <c r="B19" i="9"/>
  <c r="C18" i="9"/>
  <c r="Q17" i="9"/>
  <c r="P17" i="9"/>
  <c r="C17" i="9"/>
  <c r="B17" i="9"/>
  <c r="Q16" i="9"/>
  <c r="C16" i="9"/>
  <c r="F10" i="9"/>
  <c r="E10" i="9"/>
  <c r="D10" i="9"/>
  <c r="C10" i="9"/>
  <c r="B10" i="9"/>
  <c r="F6" i="9"/>
  <c r="E6" i="9"/>
  <c r="D6" i="9"/>
  <c r="C6" i="9"/>
  <c r="B6" i="9"/>
  <c r="F5" i="9"/>
  <c r="E5" i="9"/>
  <c r="D5" i="9"/>
  <c r="C5" i="9"/>
  <c r="B5" i="9"/>
  <c r="F4" i="9"/>
  <c r="F7" i="9" s="1"/>
  <c r="E4" i="9"/>
  <c r="E7" i="9" s="1"/>
  <c r="D4" i="9"/>
  <c r="D7" i="9" s="1"/>
  <c r="C4" i="9"/>
  <c r="C7" i="9" s="1"/>
  <c r="B4" i="9"/>
  <c r="B7" i="9" s="1"/>
  <c r="F3" i="9"/>
  <c r="E3" i="9"/>
  <c r="D3" i="9"/>
  <c r="C3" i="9"/>
  <c r="B3" i="9"/>
  <c r="A6" i="10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M3" i="10"/>
  <c r="L3" i="10"/>
  <c r="K3" i="10"/>
  <c r="J3" i="10"/>
  <c r="G3" i="10"/>
  <c r="F3" i="10"/>
  <c r="E3" i="10"/>
  <c r="D3" i="10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M3" i="4"/>
  <c r="L3" i="4"/>
  <c r="K3" i="4"/>
  <c r="J3" i="4"/>
  <c r="G3" i="4"/>
  <c r="F3" i="4"/>
  <c r="E3" i="4"/>
  <c r="D3" i="4"/>
  <c r="P71" i="3"/>
  <c r="P72" i="3" s="1"/>
  <c r="Q71" i="3" s="1"/>
  <c r="B71" i="3"/>
  <c r="B72" i="3" s="1"/>
  <c r="C71" i="3" s="1"/>
  <c r="C70" i="3"/>
  <c r="Q69" i="3"/>
  <c r="P69" i="3"/>
  <c r="Q68" i="3" s="1"/>
  <c r="C69" i="3"/>
  <c r="P68" i="3"/>
  <c r="Q67" i="3" s="1"/>
  <c r="P67" i="3"/>
  <c r="Q66" i="3" s="1"/>
  <c r="B67" i="3"/>
  <c r="C66" i="3" s="1"/>
  <c r="Q65" i="3"/>
  <c r="P65" i="3"/>
  <c r="Q64" i="3" s="1"/>
  <c r="C65" i="3"/>
  <c r="P64" i="3"/>
  <c r="Q63" i="3" s="1"/>
  <c r="B64" i="3"/>
  <c r="C63" i="3" s="1"/>
  <c r="P63" i="3"/>
  <c r="B63" i="3"/>
  <c r="C62" i="3" s="1"/>
  <c r="Q62" i="3"/>
  <c r="Q61" i="3"/>
  <c r="C61" i="3"/>
  <c r="B61" i="3"/>
  <c r="C60" i="3" s="1"/>
  <c r="B60" i="3"/>
  <c r="C59" i="3" s="1"/>
  <c r="P59" i="3"/>
  <c r="P60" i="3" s="1"/>
  <c r="B59" i="3"/>
  <c r="Q58" i="3"/>
  <c r="C58" i="3"/>
  <c r="Q57" i="3"/>
  <c r="C57" i="3"/>
  <c r="B57" i="3"/>
  <c r="C56" i="3" s="1"/>
  <c r="B56" i="3"/>
  <c r="C55" i="3" s="1"/>
  <c r="P55" i="3"/>
  <c r="Q54" i="3" s="1"/>
  <c r="B55" i="3"/>
  <c r="C54" i="3"/>
  <c r="Q53" i="3"/>
  <c r="C53" i="3"/>
  <c r="P52" i="3"/>
  <c r="Q51" i="3" s="1"/>
  <c r="P51" i="3"/>
  <c r="Q50" i="3" s="1"/>
  <c r="B51" i="3"/>
  <c r="B52" i="3" s="1"/>
  <c r="C50" i="3"/>
  <c r="Q49" i="3"/>
  <c r="P49" i="3"/>
  <c r="Q48" i="3" s="1"/>
  <c r="C49" i="3"/>
  <c r="P48" i="3"/>
  <c r="Q47" i="3" s="1"/>
  <c r="P47" i="3"/>
  <c r="Q46" i="3" s="1"/>
  <c r="B47" i="3"/>
  <c r="C46" i="3" s="1"/>
  <c r="Q45" i="3"/>
  <c r="C45" i="3"/>
  <c r="P44" i="3"/>
  <c r="Q43" i="3" s="1"/>
  <c r="B44" i="3"/>
  <c r="C43" i="3" s="1"/>
  <c r="P43" i="3"/>
  <c r="B43" i="3"/>
  <c r="C42" i="3" s="1"/>
  <c r="Q42" i="3"/>
  <c r="Q41" i="3"/>
  <c r="C41" i="3"/>
  <c r="P39" i="3"/>
  <c r="P40" i="3" s="1"/>
  <c r="B39" i="3"/>
  <c r="B40" i="3" s="1"/>
  <c r="Q38" i="3"/>
  <c r="C38" i="3"/>
  <c r="Q37" i="3"/>
  <c r="C37" i="3"/>
  <c r="B36" i="3"/>
  <c r="C35" i="3" s="1"/>
  <c r="P35" i="3"/>
  <c r="Q34" i="3" s="1"/>
  <c r="B35" i="3"/>
  <c r="C34" i="3"/>
  <c r="Q33" i="3"/>
  <c r="C33" i="3"/>
  <c r="P32" i="3"/>
  <c r="Q31" i="3" s="1"/>
  <c r="P31" i="3"/>
  <c r="Q30" i="3" s="1"/>
  <c r="B31" i="3"/>
  <c r="B32" i="3" s="1"/>
  <c r="C30" i="3"/>
  <c r="Q29" i="3"/>
  <c r="C29" i="3"/>
  <c r="P27" i="3"/>
  <c r="Q26" i="3" s="1"/>
  <c r="B27" i="3"/>
  <c r="C26" i="3" s="1"/>
  <c r="Q25" i="3"/>
  <c r="C25" i="3"/>
  <c r="P24" i="3"/>
  <c r="Q23" i="3" s="1"/>
  <c r="B24" i="3"/>
  <c r="C23" i="3" s="1"/>
  <c r="P23" i="3"/>
  <c r="B23" i="3"/>
  <c r="C22" i="3" s="1"/>
  <c r="Q22" i="3"/>
  <c r="Q21" i="3"/>
  <c r="C21" i="3"/>
  <c r="P19" i="3"/>
  <c r="P20" i="3" s="1"/>
  <c r="B19" i="3"/>
  <c r="B20" i="3" s="1"/>
  <c r="Q18" i="3"/>
  <c r="C18" i="3"/>
  <c r="Q17" i="3"/>
  <c r="P17" i="3"/>
  <c r="C17" i="3"/>
  <c r="B17" i="3"/>
  <c r="C16" i="3" s="1"/>
  <c r="Q16" i="3"/>
  <c r="F10" i="3"/>
  <c r="E10" i="3"/>
  <c r="D10" i="3"/>
  <c r="C10" i="3"/>
  <c r="B10" i="3"/>
  <c r="F6" i="3"/>
  <c r="E6" i="3"/>
  <c r="D6" i="3"/>
  <c r="C6" i="3"/>
  <c r="B6" i="3"/>
  <c r="F4" i="3"/>
  <c r="F7" i="3" s="1"/>
  <c r="E4" i="3"/>
  <c r="E7" i="3" s="1"/>
  <c r="D4" i="3"/>
  <c r="D7" i="3" s="1"/>
  <c r="C4" i="3"/>
  <c r="C7" i="3" s="1"/>
  <c r="B4" i="3"/>
  <c r="B7" i="3" s="1"/>
  <c r="F3" i="3"/>
  <c r="E3" i="3"/>
  <c r="D3" i="3"/>
  <c r="C3" i="3"/>
  <c r="B3" i="3"/>
  <c r="P71" i="2"/>
  <c r="Q70" i="2" s="1"/>
  <c r="B71" i="2"/>
  <c r="C70" i="2" s="1"/>
  <c r="Q69" i="2"/>
  <c r="C69" i="2"/>
  <c r="B69" i="2"/>
  <c r="C68" i="2" s="1"/>
  <c r="P68" i="2"/>
  <c r="Q67" i="2" s="1"/>
  <c r="B68" i="2"/>
  <c r="P67" i="2"/>
  <c r="Q66" i="2" s="1"/>
  <c r="C67" i="2"/>
  <c r="B67" i="2"/>
  <c r="C66" i="2"/>
  <c r="Q65" i="2"/>
  <c r="C65" i="2"/>
  <c r="P63" i="2"/>
  <c r="Q62" i="2" s="1"/>
  <c r="B63" i="2"/>
  <c r="C62" i="2" s="1"/>
  <c r="Q61" i="2"/>
  <c r="C61" i="2"/>
  <c r="P60" i="2"/>
  <c r="Q59" i="2" s="1"/>
  <c r="B60" i="2"/>
  <c r="C59" i="2" s="1"/>
  <c r="P59" i="2"/>
  <c r="B59" i="2"/>
  <c r="C58" i="2" s="1"/>
  <c r="Q58" i="2"/>
  <c r="Q57" i="2"/>
  <c r="P57" i="2"/>
  <c r="Q56" i="2" s="1"/>
  <c r="C57" i="2"/>
  <c r="P56" i="2"/>
  <c r="Q55" i="2"/>
  <c r="P55" i="2"/>
  <c r="B55" i="2"/>
  <c r="B56" i="2" s="1"/>
  <c r="Q54" i="2"/>
  <c r="C54" i="2"/>
  <c r="Q53" i="2"/>
  <c r="C53" i="2"/>
  <c r="B52" i="2"/>
  <c r="C51" i="2" s="1"/>
  <c r="P51" i="2"/>
  <c r="Q50" i="2" s="1"/>
  <c r="B51" i="2"/>
  <c r="C50" i="2"/>
  <c r="Q49" i="2"/>
  <c r="C49" i="2"/>
  <c r="B49" i="2"/>
  <c r="C48" i="2" s="1"/>
  <c r="P48" i="2"/>
  <c r="Q47" i="2" s="1"/>
  <c r="B48" i="2"/>
  <c r="P47" i="2"/>
  <c r="Q46" i="2" s="1"/>
  <c r="C47" i="2"/>
  <c r="B47" i="2"/>
  <c r="C46" i="2"/>
  <c r="Q45" i="2"/>
  <c r="C45" i="2"/>
  <c r="P43" i="2"/>
  <c r="Q42" i="2" s="1"/>
  <c r="B43" i="2"/>
  <c r="C42" i="2" s="1"/>
  <c r="Q41" i="2"/>
  <c r="C41" i="2"/>
  <c r="P40" i="2"/>
  <c r="Q39" i="2" s="1"/>
  <c r="B40" i="2"/>
  <c r="C39" i="2" s="1"/>
  <c r="P39" i="2"/>
  <c r="B39" i="2"/>
  <c r="C38" i="2" s="1"/>
  <c r="Q38" i="2"/>
  <c r="Q37" i="2"/>
  <c r="P37" i="2"/>
  <c r="Q36" i="2" s="1"/>
  <c r="C37" i="2"/>
  <c r="P36" i="2"/>
  <c r="Q35" i="2"/>
  <c r="P35" i="2"/>
  <c r="B35" i="2"/>
  <c r="B36" i="2" s="1"/>
  <c r="Q34" i="2"/>
  <c r="C34" i="2"/>
  <c r="Q33" i="2"/>
  <c r="C33" i="2"/>
  <c r="B32" i="2"/>
  <c r="C31" i="2" s="1"/>
  <c r="P31" i="2"/>
  <c r="Q30" i="2" s="1"/>
  <c r="B31" i="2"/>
  <c r="C30" i="2"/>
  <c r="Q29" i="2"/>
  <c r="C29" i="2"/>
  <c r="B29" i="2"/>
  <c r="C28" i="2" s="1"/>
  <c r="P28" i="2"/>
  <c r="Q27" i="2" s="1"/>
  <c r="B28" i="2"/>
  <c r="P27" i="2"/>
  <c r="Q26" i="2" s="1"/>
  <c r="C27" i="2"/>
  <c r="B27" i="2"/>
  <c r="C26" i="2"/>
  <c r="Q25" i="2"/>
  <c r="C25" i="2"/>
  <c r="P23" i="2"/>
  <c r="Q22" i="2" s="1"/>
  <c r="B23" i="2"/>
  <c r="C22" i="2" s="1"/>
  <c r="Q21" i="2"/>
  <c r="C21" i="2"/>
  <c r="P20" i="2"/>
  <c r="Q19" i="2" s="1"/>
  <c r="B20" i="2"/>
  <c r="C19" i="2" s="1"/>
  <c r="P19" i="2"/>
  <c r="B19" i="2"/>
  <c r="C18" i="2" s="1"/>
  <c r="Q18" i="2"/>
  <c r="Q17" i="2"/>
  <c r="P17" i="2"/>
  <c r="Q16" i="2" s="1"/>
  <c r="C17" i="2"/>
  <c r="B17" i="2"/>
  <c r="C16" i="2" s="1"/>
  <c r="E10" i="2"/>
  <c r="D10" i="2"/>
  <c r="C10" i="2"/>
  <c r="B10" i="2"/>
  <c r="B7" i="2"/>
  <c r="E6" i="2"/>
  <c r="D6" i="2"/>
  <c r="C6" i="2"/>
  <c r="B6" i="2"/>
  <c r="E4" i="2"/>
  <c r="E7" i="2" s="1"/>
  <c r="D4" i="2"/>
  <c r="D7" i="2" s="1"/>
  <c r="C4" i="2"/>
  <c r="C7" i="2" s="1"/>
  <c r="B4" i="2"/>
  <c r="E3" i="2"/>
  <c r="D3" i="2"/>
  <c r="C3" i="2"/>
  <c r="B3" i="2"/>
  <c r="M34" i="1"/>
  <c r="J34" i="1"/>
  <c r="F34" i="1"/>
  <c r="M32" i="1"/>
  <c r="J32" i="1"/>
  <c r="F32" i="1"/>
  <c r="C30" i="1"/>
  <c r="D25" i="1"/>
  <c r="C25" i="1"/>
  <c r="M24" i="1"/>
  <c r="F5" i="3" s="1"/>
  <c r="J24" i="1"/>
  <c r="F24" i="1"/>
  <c r="M22" i="1"/>
  <c r="E5" i="3" s="1"/>
  <c r="J22" i="1"/>
  <c r="F22" i="1"/>
  <c r="M20" i="1"/>
  <c r="D5" i="3" s="1"/>
  <c r="J20" i="1"/>
  <c r="F20" i="1"/>
  <c r="M18" i="1"/>
  <c r="C5" i="3" s="1"/>
  <c r="J18" i="1"/>
  <c r="F18" i="1"/>
  <c r="M16" i="1"/>
  <c r="B5" i="3" s="1"/>
  <c r="J16" i="1"/>
  <c r="F16" i="1"/>
  <c r="M13" i="1"/>
  <c r="E5" i="2" s="1"/>
  <c r="J13" i="1"/>
  <c r="F13" i="1"/>
  <c r="M11" i="1"/>
  <c r="D5" i="2" s="1"/>
  <c r="J11" i="1"/>
  <c r="F11" i="1"/>
  <c r="M9" i="1"/>
  <c r="C5" i="2" s="1"/>
  <c r="J9" i="1"/>
  <c r="F9" i="1"/>
  <c r="M7" i="1"/>
  <c r="B5" i="2" s="1"/>
  <c r="J7" i="1"/>
  <c r="F7" i="1"/>
  <c r="C5" i="1"/>
  <c r="J25" i="1" l="1"/>
  <c r="D26" i="1"/>
  <c r="J25" i="7"/>
  <c r="D25" i="7"/>
  <c r="D26" i="7" s="1"/>
  <c r="F9" i="7"/>
  <c r="F7" i="7"/>
  <c r="C31" i="8"/>
  <c r="B33" i="8"/>
  <c r="C32" i="8" s="1"/>
  <c r="Q39" i="8"/>
  <c r="P41" i="8"/>
  <c r="Q40" i="8" s="1"/>
  <c r="Q59" i="8"/>
  <c r="P61" i="8"/>
  <c r="Q60" i="8" s="1"/>
  <c r="Q19" i="8"/>
  <c r="P21" i="8"/>
  <c r="Q20" i="8" s="1"/>
  <c r="C51" i="8"/>
  <c r="B53" i="8"/>
  <c r="C52" i="8" s="1"/>
  <c r="Q18" i="8"/>
  <c r="C27" i="8"/>
  <c r="Q35" i="8"/>
  <c r="Q38" i="8"/>
  <c r="C47" i="8"/>
  <c r="Q55" i="8"/>
  <c r="Q58" i="8"/>
  <c r="C67" i="8"/>
  <c r="C30" i="8"/>
  <c r="C50" i="8"/>
  <c r="C70" i="8"/>
  <c r="Q19" i="9"/>
  <c r="P21" i="9"/>
  <c r="Q20" i="9" s="1"/>
  <c r="C31" i="9"/>
  <c r="B33" i="9"/>
  <c r="C32" i="9" s="1"/>
  <c r="P37" i="9"/>
  <c r="Q36" i="9" s="1"/>
  <c r="Q35" i="9"/>
  <c r="B69" i="9"/>
  <c r="C68" i="9" s="1"/>
  <c r="C67" i="9"/>
  <c r="Q39" i="9"/>
  <c r="P41" i="9"/>
  <c r="Q40" i="9" s="1"/>
  <c r="C51" i="9"/>
  <c r="B53" i="9"/>
  <c r="C52" i="9" s="1"/>
  <c r="B49" i="9"/>
  <c r="C48" i="9" s="1"/>
  <c r="C47" i="9"/>
  <c r="Q59" i="9"/>
  <c r="P61" i="9"/>
  <c r="Q60" i="9" s="1"/>
  <c r="B29" i="9"/>
  <c r="C28" i="9" s="1"/>
  <c r="C27" i="9"/>
  <c r="Q18" i="9"/>
  <c r="Q38" i="9"/>
  <c r="Q58" i="9"/>
  <c r="C30" i="9"/>
  <c r="C50" i="9"/>
  <c r="C70" i="9"/>
  <c r="Q70" i="9"/>
  <c r="B45" i="9"/>
  <c r="C44" i="9" s="1"/>
  <c r="Q51" i="9"/>
  <c r="C63" i="9"/>
  <c r="C23" i="9"/>
  <c r="Q31" i="9"/>
  <c r="Q34" i="9"/>
  <c r="C26" i="9"/>
  <c r="C46" i="9"/>
  <c r="C66" i="9"/>
  <c r="P56" i="9"/>
  <c r="C31" i="3"/>
  <c r="B33" i="3"/>
  <c r="C32" i="3" s="1"/>
  <c r="C51" i="3"/>
  <c r="B53" i="3"/>
  <c r="C52" i="3" s="1"/>
  <c r="B57" i="2"/>
  <c r="C56" i="2" s="1"/>
  <c r="C55" i="2"/>
  <c r="B41" i="3"/>
  <c r="C40" i="3" s="1"/>
  <c r="C39" i="3"/>
  <c r="B21" i="3"/>
  <c r="C20" i="3" s="1"/>
  <c r="C19" i="3"/>
  <c r="Q39" i="3"/>
  <c r="P41" i="3"/>
  <c r="Q40" i="3" s="1"/>
  <c r="B37" i="2"/>
  <c r="C36" i="2" s="1"/>
  <c r="C35" i="2"/>
  <c r="Q19" i="3"/>
  <c r="P21" i="3"/>
  <c r="Q20" i="3" s="1"/>
  <c r="Q59" i="3"/>
  <c r="P61" i="3"/>
  <c r="Q60" i="3" s="1"/>
  <c r="B72" i="2"/>
  <c r="C71" i="2" s="1"/>
  <c r="P72" i="2"/>
  <c r="Q71" i="2" s="1"/>
  <c r="Q70" i="3"/>
  <c r="B21" i="2"/>
  <c r="C20" i="2" s="1"/>
  <c r="B24" i="2"/>
  <c r="P29" i="2"/>
  <c r="Q28" i="2" s="1"/>
  <c r="P32" i="2"/>
  <c r="B41" i="2"/>
  <c r="C40" i="2" s="1"/>
  <c r="B44" i="2"/>
  <c r="P49" i="2"/>
  <c r="Q48" i="2" s="1"/>
  <c r="P52" i="2"/>
  <c r="B61" i="2"/>
  <c r="C60" i="2" s="1"/>
  <c r="B64" i="2"/>
  <c r="P69" i="2"/>
  <c r="Q68" i="2" s="1"/>
  <c r="B25" i="3"/>
  <c r="C24" i="3" s="1"/>
  <c r="B28" i="3"/>
  <c r="P33" i="3"/>
  <c r="Q32" i="3" s="1"/>
  <c r="P36" i="3"/>
  <c r="B45" i="3"/>
  <c r="C44" i="3" s="1"/>
  <c r="B48" i="3"/>
  <c r="P53" i="3"/>
  <c r="Q52" i="3" s="1"/>
  <c r="P56" i="3"/>
  <c r="B65" i="3"/>
  <c r="C64" i="3" s="1"/>
  <c r="B68" i="3"/>
  <c r="P21" i="2"/>
  <c r="Q20" i="2" s="1"/>
  <c r="P24" i="2"/>
  <c r="B33" i="2"/>
  <c r="C32" i="2" s="1"/>
  <c r="P41" i="2"/>
  <c r="Q40" i="2" s="1"/>
  <c r="P44" i="2"/>
  <c r="B53" i="2"/>
  <c r="C52" i="2" s="1"/>
  <c r="P61" i="2"/>
  <c r="Q60" i="2" s="1"/>
  <c r="P64" i="2"/>
  <c r="P25" i="3"/>
  <c r="Q24" i="3" s="1"/>
  <c r="P28" i="3"/>
  <c r="B37" i="3"/>
  <c r="C36" i="3" s="1"/>
  <c r="P45" i="3"/>
  <c r="Q44" i="3" s="1"/>
  <c r="P57" i="9" l="1"/>
  <c r="Q56" i="9" s="1"/>
  <c r="Q55" i="9"/>
  <c r="Q51" i="2"/>
  <c r="P53" i="2"/>
  <c r="Q52" i="2" s="1"/>
  <c r="C47" i="3"/>
  <c r="B49" i="3"/>
  <c r="C48" i="3" s="1"/>
  <c r="P65" i="2"/>
  <c r="Q64" i="2" s="1"/>
  <c r="Q63" i="2"/>
  <c r="Q55" i="3"/>
  <c r="P57" i="3"/>
  <c r="Q56" i="3" s="1"/>
  <c r="C43" i="2"/>
  <c r="B45" i="2"/>
  <c r="C44" i="2" s="1"/>
  <c r="Q35" i="3"/>
  <c r="P37" i="3"/>
  <c r="Q36" i="3" s="1"/>
  <c r="Q31" i="2"/>
  <c r="P33" i="2"/>
  <c r="Q32" i="2" s="1"/>
  <c r="P25" i="2"/>
  <c r="Q24" i="2" s="1"/>
  <c r="Q23" i="2"/>
  <c r="C27" i="3"/>
  <c r="B29" i="3"/>
  <c r="C28" i="3" s="1"/>
  <c r="P45" i="2"/>
  <c r="Q44" i="2" s="1"/>
  <c r="Q43" i="2"/>
  <c r="C23" i="2"/>
  <c r="B25" i="2"/>
  <c r="C24" i="2" s="1"/>
  <c r="P29" i="3"/>
  <c r="Q28" i="3" s="1"/>
  <c r="Q27" i="3"/>
  <c r="C67" i="3"/>
  <c r="B69" i="3"/>
  <c r="C68" i="3" s="1"/>
  <c r="C63" i="2"/>
  <c r="B65" i="2"/>
  <c r="C64" i="2" s="1"/>
</calcChain>
</file>

<file path=xl/sharedStrings.xml><?xml version="1.0" encoding="utf-8"?>
<sst xmlns="http://schemas.openxmlformats.org/spreadsheetml/2006/main" count="380" uniqueCount="122">
  <si>
    <t>Kilpailun nimi</t>
  </si>
  <si>
    <t>vuosi</t>
  </si>
  <si>
    <t>KILPAILUJÄRJESTELMÄ</t>
  </si>
  <si>
    <t>Sarja</t>
  </si>
  <si>
    <t>Osallistujia</t>
  </si>
  <si>
    <t>Toteuma-arvio</t>
  </si>
  <si>
    <t>Kisajärjestelmä</t>
  </si>
  <si>
    <t>Alueet</t>
  </si>
  <si>
    <t>Aloitus</t>
  </si>
  <si>
    <t>Tarvittavat alueet (alkuerät)</t>
  </si>
  <si>
    <t>Tämä kopioituu</t>
  </si>
  <si>
    <t>7:llä</t>
  </si>
  <si>
    <t>7 erä</t>
  </si>
  <si>
    <t>6 erä</t>
  </si>
  <si>
    <t>5 erä</t>
  </si>
  <si>
    <t>tark.</t>
  </si>
  <si>
    <t xml:space="preserve">Lauantai </t>
  </si>
  <si>
    <t>Sunnuntai</t>
  </si>
  <si>
    <t xml:space="preserve"> </t>
  </si>
  <si>
    <t>EROTUS</t>
  </si>
  <si>
    <t>JOUKKUEIDEN KILPAILUJÄRJESTELMÄ</t>
  </si>
  <si>
    <t>4:llä</t>
  </si>
  <si>
    <t>4 erä</t>
  </si>
  <si>
    <t>3 erä</t>
  </si>
  <si>
    <t>Päivä</t>
  </si>
  <si>
    <t>SATURDAY</t>
  </si>
  <si>
    <t>Series</t>
  </si>
  <si>
    <t>&lt;- tämä kopioituu 1. välilehdeltä B sarakkeesta</t>
  </si>
  <si>
    <t>Registered</t>
  </si>
  <si>
    <t>&lt;- tämä luku kopioituu 1. välilehdeltä D sarakkeesta</t>
  </si>
  <si>
    <t>Pistes for need pools</t>
  </si>
  <si>
    <t>&lt;- tämä luku kopioituu 1. välilehdeltä S sarakkeesta</t>
  </si>
  <si>
    <t>Starting time</t>
  </si>
  <si>
    <t>&lt;- tämä luku kopioituu 1. välilehdeltä K sarakkeesta</t>
  </si>
  <si>
    <t>Elimination</t>
  </si>
  <si>
    <t>&lt;- tästä voi nähdä pudotettujen %määrän (perustuu riville 8 syötettyyn arvoon)</t>
  </si>
  <si>
    <t>Qualified</t>
  </si>
  <si>
    <t>&lt;- tähän syötetään haluttu määrä jatkoon pääseviä</t>
  </si>
  <si>
    <t>The First round of DE</t>
  </si>
  <si>
    <t>&lt;- tähän syötetään ensimmäisen DE vaiheen numero (esim. 30 pääsee jatkoon -&gt; eka DE 32</t>
  </si>
  <si>
    <t>Mathes in the first round of DE</t>
  </si>
  <si>
    <t>&lt;- tästä näkee ensimmäisen DE vaiheen matsien määrän (jatkossa matsien määrä = DE numero / 2)</t>
  </si>
  <si>
    <t>Pistes preliminary</t>
  </si>
  <si>
    <t>Start</t>
  </si>
  <si>
    <t>End</t>
  </si>
  <si>
    <t>SUNDAY</t>
  </si>
  <si>
    <t>Nimi</t>
  </si>
  <si>
    <t>Velvoite</t>
  </si>
  <si>
    <t>Lauantai</t>
  </si>
  <si>
    <t>Tarve max.</t>
  </si>
  <si>
    <t>TARVE</t>
  </si>
  <si>
    <t>metriä</t>
  </si>
  <si>
    <t>0,50</t>
  </si>
  <si>
    <t>1,50</t>
  </si>
  <si>
    <t>2,50</t>
  </si>
  <si>
    <t>3,50</t>
  </si>
  <si>
    <t>4,50</t>
  </si>
  <si>
    <t>5,50</t>
  </si>
  <si>
    <t>6,50</t>
  </si>
  <si>
    <t>7,50</t>
  </si>
  <si>
    <t>8,50</t>
  </si>
  <si>
    <t>9,50</t>
  </si>
  <si>
    <t>10,50</t>
  </si>
  <si>
    <t>11,50</t>
  </si>
  <si>
    <t>12,50</t>
  </si>
  <si>
    <t>13,50</t>
  </si>
  <si>
    <t>14,50</t>
  </si>
  <si>
    <t>15,50</t>
  </si>
  <si>
    <t>16,50</t>
  </si>
  <si>
    <t>17,50</t>
  </si>
  <si>
    <t>18,50</t>
  </si>
  <si>
    <t>19,50</t>
  </si>
  <si>
    <t>20,50</t>
  </si>
  <si>
    <t>21,50</t>
  </si>
  <si>
    <t>22,50</t>
  </si>
  <si>
    <t>23,50</t>
  </si>
  <si>
    <t>24,50</t>
  </si>
  <si>
    <t>25,50</t>
  </si>
  <si>
    <t>26,50</t>
  </si>
  <si>
    <t>27,50</t>
  </si>
  <si>
    <t>Pöytä</t>
  </si>
  <si>
    <t>AA</t>
  </si>
  <si>
    <t>HFM</t>
  </si>
  <si>
    <t>X</t>
  </si>
  <si>
    <t>BB</t>
  </si>
  <si>
    <t>Habda</t>
  </si>
  <si>
    <t>CC</t>
  </si>
  <si>
    <t>TMÅF</t>
  </si>
  <si>
    <t>DD</t>
  </si>
  <si>
    <t>EM</t>
  </si>
  <si>
    <t>EE</t>
  </si>
  <si>
    <t>TM</t>
  </si>
  <si>
    <t>FF</t>
  </si>
  <si>
    <t>Kave</t>
  </si>
  <si>
    <t>GG</t>
  </si>
  <si>
    <t>SBSK</t>
  </si>
  <si>
    <t>HH</t>
  </si>
  <si>
    <t>LeGlaive</t>
  </si>
  <si>
    <t>II</t>
  </si>
  <si>
    <t>Hymi</t>
  </si>
  <si>
    <t>JJ</t>
  </si>
  <si>
    <t>La Spada</t>
  </si>
  <si>
    <t>pools</t>
  </si>
  <si>
    <t>CUP64</t>
  </si>
  <si>
    <t>CUP32</t>
  </si>
  <si>
    <t>CUP16</t>
  </si>
  <si>
    <t>CUP8</t>
  </si>
  <si>
    <t>SEMI</t>
  </si>
  <si>
    <t>FIN</t>
  </si>
  <si>
    <t>U20 pojat</t>
  </si>
  <si>
    <t>alkuerät + DE</t>
  </si>
  <si>
    <t>la 9.00</t>
  </si>
  <si>
    <t>U20 tytöt</t>
  </si>
  <si>
    <t>U15 pojat</t>
  </si>
  <si>
    <t>la 13.00</t>
  </si>
  <si>
    <t>U15 tytöt</t>
  </si>
  <si>
    <t>Miehet</t>
  </si>
  <si>
    <t>su 9.00</t>
  </si>
  <si>
    <t>Naiset</t>
  </si>
  <si>
    <t>su 11.00</t>
  </si>
  <si>
    <t>Miehet joukkue</t>
  </si>
  <si>
    <t>Naiset joukkue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</si>
</sst>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0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B7B7B7"/>
      <name val="Arial"/>
      <family val="2"/>
    </font>
    <font>
      <sz val="10"/>
      <color rgb="FF999999"/>
      <name val="Arial"/>
      <family val="2"/>
    </font>
    <font>
      <sz val="10"/>
      <color theme="1"/>
      <name val="Arial"/>
      <family val="2"/>
      <scheme val="minor"/>
    </font>
    <font>
      <b/>
      <sz val="18"/>
      <color theme="1"/>
      <name val="Arial"/>
      <family val="2"/>
    </font>
    <font>
      <sz val="11"/>
      <color rgb="FF000000"/>
      <name val="Inconsolata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1"/>
      <color rgb="FF9900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7F6000"/>
        <bgColor rgb="FF7F6000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D5A6BD"/>
        <bgColor rgb="FFD5A6BD"/>
      </patternFill>
    </fill>
    <fill>
      <patternFill patternType="solid">
        <fgColor rgb="FF93C47D"/>
        <bgColor rgb="FF93C47D"/>
      </patternFill>
    </fill>
    <fill>
      <patternFill patternType="solid">
        <fgColor rgb="FFF6B26B"/>
        <bgColor rgb="FFF6B26B"/>
      </patternFill>
    </fill>
    <fill>
      <patternFill patternType="solid">
        <fgColor rgb="FF0F9ED5"/>
        <bgColor rgb="FF0F9ED5"/>
      </patternFill>
    </fill>
    <fill>
      <patternFill patternType="solid">
        <fgColor rgb="FFC9DAF8"/>
        <bgColor rgb="FFC9DAF8"/>
      </patternFill>
    </fill>
    <fill>
      <patternFill patternType="solid">
        <fgColor rgb="FFE06666"/>
        <bgColor rgb="FFE06666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rgb="FF674EA7"/>
        <bgColor rgb="FF674EA7"/>
      </patternFill>
    </fill>
    <fill>
      <patternFill patternType="solid">
        <fgColor rgb="FFFFFFFF"/>
        <bgColor rgb="FFFFFFFF"/>
      </patternFill>
    </fill>
    <fill>
      <patternFill patternType="solid">
        <fgColor rgb="FFDD7E6B"/>
        <bgColor rgb="FFDD7E6B"/>
      </patternFill>
    </fill>
    <fill>
      <patternFill patternType="solid">
        <fgColor rgb="FFB3B3B3"/>
        <bgColor rgb="FFB3B3B3"/>
      </patternFill>
    </fill>
    <fill>
      <patternFill patternType="solid">
        <fgColor rgb="FFFFE599"/>
        <bgColor rgb="FFFFE599"/>
      </patternFill>
    </fill>
    <fill>
      <patternFill patternType="solid">
        <fgColor rgb="FF00FFFF"/>
        <bgColor rgb="FF00FFFF"/>
      </patternFill>
    </fill>
    <fill>
      <patternFill patternType="solid">
        <fgColor rgb="FFFF0000"/>
        <bgColor rgb="FFFF0000"/>
      </patternFill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wrapText="1"/>
    </xf>
    <xf numFmtId="0" fontId="1" fillId="0" borderId="1" xfId="0" applyFont="1" applyBorder="1"/>
    <xf numFmtId="0" fontId="1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6" xfId="0" applyFont="1" applyBorder="1"/>
    <xf numFmtId="0" fontId="1" fillId="0" borderId="5" xfId="0" applyFont="1" applyBorder="1"/>
    <xf numFmtId="0" fontId="7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1" fillId="2" borderId="5" xfId="0" applyFont="1" applyFill="1" applyBorder="1"/>
    <xf numFmtId="0" fontId="7" fillId="0" borderId="0" xfId="0" applyFont="1"/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3" fontId="5" fillId="3" borderId="4" xfId="0" applyNumberFormat="1" applyFont="1" applyFill="1" applyBorder="1" applyAlignment="1">
      <alignment horizontal="center"/>
    </xf>
    <xf numFmtId="0" fontId="5" fillId="3" borderId="6" xfId="0" applyFont="1" applyFill="1" applyBorder="1"/>
    <xf numFmtId="164" fontId="9" fillId="0" borderId="0" xfId="0" applyNumberFormat="1" applyFont="1" applyAlignment="1">
      <alignment horizontal="center"/>
    </xf>
    <xf numFmtId="0" fontId="4" fillId="4" borderId="0" xfId="0" applyFont="1" applyFill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3" fontId="5" fillId="5" borderId="0" xfId="0" applyNumberFormat="1" applyFont="1" applyFill="1" applyAlignment="1">
      <alignment horizontal="center"/>
    </xf>
    <xf numFmtId="0" fontId="5" fillId="5" borderId="6" xfId="0" applyFont="1" applyFill="1" applyBorder="1"/>
    <xf numFmtId="3" fontId="1" fillId="0" borderId="0" xfId="0" applyNumberFormat="1" applyFont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5" fillId="6" borderId="0" xfId="0" applyFont="1" applyFill="1" applyAlignment="1">
      <alignment horizontal="center"/>
    </xf>
    <xf numFmtId="3" fontId="5" fillId="6" borderId="0" xfId="0" applyNumberFormat="1" applyFont="1" applyFill="1" applyAlignment="1">
      <alignment horizontal="center"/>
    </xf>
    <xf numFmtId="0" fontId="5" fillId="6" borderId="6" xfId="0" applyFont="1" applyFill="1" applyBorder="1"/>
    <xf numFmtId="0" fontId="5" fillId="7" borderId="5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3" fontId="5" fillId="7" borderId="0" xfId="0" applyNumberFormat="1" applyFont="1" applyFill="1" applyAlignment="1">
      <alignment horizontal="center"/>
    </xf>
    <xf numFmtId="0" fontId="5" fillId="7" borderId="6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/>
    <xf numFmtId="0" fontId="5" fillId="8" borderId="5" xfId="0" applyFont="1" applyFill="1" applyBorder="1" applyAlignment="1">
      <alignment horizontal="center"/>
    </xf>
    <xf numFmtId="0" fontId="5" fillId="8" borderId="0" xfId="0" applyFont="1" applyFill="1" applyAlignment="1">
      <alignment horizontal="center"/>
    </xf>
    <xf numFmtId="3" fontId="5" fillId="8" borderId="0" xfId="0" applyNumberFormat="1" applyFont="1" applyFill="1" applyAlignment="1">
      <alignment horizontal="center"/>
    </xf>
    <xf numFmtId="0" fontId="5" fillId="8" borderId="6" xfId="0" applyFont="1" applyFill="1" applyBorder="1"/>
    <xf numFmtId="0" fontId="4" fillId="9" borderId="0" xfId="0" applyFont="1" applyFill="1" applyAlignment="1">
      <alignment horizontal="center"/>
    </xf>
    <xf numFmtId="0" fontId="5" fillId="10" borderId="5" xfId="0" applyFont="1" applyFill="1" applyBorder="1" applyAlignment="1">
      <alignment horizontal="center"/>
    </xf>
    <xf numFmtId="0" fontId="5" fillId="10" borderId="0" xfId="0" applyFont="1" applyFill="1" applyAlignment="1">
      <alignment horizontal="center"/>
    </xf>
    <xf numFmtId="0" fontId="5" fillId="10" borderId="6" xfId="0" applyFont="1" applyFill="1" applyBorder="1"/>
    <xf numFmtId="0" fontId="7" fillId="9" borderId="0" xfId="0" applyFont="1" applyFill="1" applyAlignment="1">
      <alignment horizontal="center"/>
    </xf>
    <xf numFmtId="0" fontId="5" fillId="11" borderId="5" xfId="0" applyFont="1" applyFill="1" applyBorder="1" applyAlignment="1">
      <alignment horizontal="center"/>
    </xf>
    <xf numFmtId="0" fontId="5" fillId="11" borderId="0" xfId="0" applyFont="1" applyFill="1" applyAlignment="1">
      <alignment horizontal="center"/>
    </xf>
    <xf numFmtId="0" fontId="5" fillId="11" borderId="6" xfId="0" applyFont="1" applyFill="1" applyBorder="1"/>
    <xf numFmtId="0" fontId="5" fillId="12" borderId="5" xfId="0" applyFont="1" applyFill="1" applyBorder="1" applyAlignment="1">
      <alignment horizontal="center"/>
    </xf>
    <xf numFmtId="0" fontId="5" fillId="12" borderId="0" xfId="0" applyFont="1" applyFill="1" applyAlignment="1">
      <alignment horizontal="center"/>
    </xf>
    <xf numFmtId="0" fontId="5" fillId="12" borderId="6" xfId="0" applyFont="1" applyFill="1" applyBorder="1"/>
    <xf numFmtId="0" fontId="5" fillId="13" borderId="5" xfId="0" applyFont="1" applyFill="1" applyBorder="1" applyAlignment="1">
      <alignment horizontal="center"/>
    </xf>
    <xf numFmtId="0" fontId="5" fillId="13" borderId="0" xfId="0" applyFont="1" applyFill="1" applyAlignment="1">
      <alignment horizontal="center"/>
    </xf>
    <xf numFmtId="0" fontId="5" fillId="13" borderId="6" xfId="0" applyFont="1" applyFill="1" applyBorder="1"/>
    <xf numFmtId="0" fontId="1" fillId="0" borderId="7" xfId="0" applyFont="1" applyBorder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1" fillId="0" borderId="8" xfId="0" applyFont="1" applyBorder="1"/>
    <xf numFmtId="1" fontId="7" fillId="0" borderId="0" xfId="0" applyNumberFormat="1" applyFont="1" applyAlignment="1">
      <alignment horizontal="center"/>
    </xf>
    <xf numFmtId="0" fontId="7" fillId="0" borderId="9" xfId="0" applyFont="1" applyBorder="1"/>
    <xf numFmtId="0" fontId="5" fillId="3" borderId="3" xfId="0" applyFont="1" applyFill="1" applyBorder="1"/>
    <xf numFmtId="0" fontId="5" fillId="5" borderId="4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1" fillId="0" borderId="0" xfId="0" quotePrefix="1" applyFont="1"/>
    <xf numFmtId="0" fontId="7" fillId="0" borderId="10" xfId="0" applyFont="1" applyBorder="1"/>
    <xf numFmtId="3" fontId="1" fillId="0" borderId="5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1" fontId="12" fillId="14" borderId="5" xfId="0" applyNumberFormat="1" applyFont="1" applyFill="1" applyBorder="1" applyAlignment="1">
      <alignment horizontal="center"/>
    </xf>
    <xf numFmtId="1" fontId="12" fillId="14" borderId="0" xfId="0" applyNumberFormat="1" applyFont="1" applyFill="1" applyAlignment="1">
      <alignment horizontal="center"/>
    </xf>
    <xf numFmtId="0" fontId="1" fillId="0" borderId="6" xfId="0" applyFont="1" applyBorder="1" applyAlignment="1">
      <alignment horizontal="center"/>
    </xf>
    <xf numFmtId="9" fontId="1" fillId="15" borderId="5" xfId="0" applyNumberFormat="1" applyFont="1" applyFill="1" applyBorder="1" applyAlignment="1">
      <alignment horizontal="center"/>
    </xf>
    <xf numFmtId="9" fontId="1" fillId="15" borderId="0" xfId="0" applyNumberFormat="1" applyFont="1" applyFill="1" applyAlignment="1">
      <alignment horizontal="center"/>
    </xf>
    <xf numFmtId="9" fontId="1" fillId="15" borderId="6" xfId="0" applyNumberFormat="1" applyFont="1" applyFill="1" applyBorder="1" applyAlignment="1">
      <alignment horizontal="center"/>
    </xf>
    <xf numFmtId="0" fontId="7" fillId="0" borderId="11" xfId="0" applyFont="1" applyBorder="1"/>
    <xf numFmtId="3" fontId="1" fillId="0" borderId="7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1" fillId="14" borderId="0" xfId="0" applyFont="1" applyFill="1"/>
    <xf numFmtId="0" fontId="7" fillId="0" borderId="1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0" fontId="10" fillId="0" borderId="8" xfId="0" applyFont="1" applyBorder="1"/>
    <xf numFmtId="4" fontId="1" fillId="0" borderId="0" xfId="0" applyNumberFormat="1" applyFont="1" applyAlignment="1">
      <alignment horizontal="center"/>
    </xf>
    <xf numFmtId="0" fontId="7" fillId="0" borderId="3" xfId="0" applyFont="1" applyBorder="1"/>
    <xf numFmtId="0" fontId="5" fillId="8" borderId="3" xfId="0" applyFont="1" applyFill="1" applyBorder="1" applyAlignment="1">
      <alignment horizontal="center"/>
    </xf>
    <xf numFmtId="0" fontId="5" fillId="10" borderId="4" xfId="0" applyFont="1" applyFill="1" applyBorder="1" applyAlignment="1">
      <alignment horizontal="center"/>
    </xf>
    <xf numFmtId="0" fontId="5" fillId="11" borderId="4" xfId="0" applyFont="1" applyFill="1" applyBorder="1" applyAlignment="1">
      <alignment horizontal="center"/>
    </xf>
    <xf numFmtId="0" fontId="5" fillId="12" borderId="4" xfId="0" applyFont="1" applyFill="1" applyBorder="1" applyAlignment="1">
      <alignment horizontal="center"/>
    </xf>
    <xf numFmtId="0" fontId="5" fillId="13" borderId="2" xfId="0" applyFont="1" applyFill="1" applyBorder="1" applyAlignment="1">
      <alignment horizontal="center"/>
    </xf>
    <xf numFmtId="0" fontId="7" fillId="0" borderId="5" xfId="0" applyFont="1" applyBorder="1"/>
    <xf numFmtId="0" fontId="10" fillId="0" borderId="6" xfId="0" applyFont="1" applyBorder="1" applyAlignment="1">
      <alignment horizontal="center"/>
    </xf>
    <xf numFmtId="0" fontId="7" fillId="0" borderId="7" xfId="0" applyFont="1" applyBorder="1"/>
    <xf numFmtId="4" fontId="1" fillId="0" borderId="0" xfId="0" applyNumberFormat="1" applyFont="1"/>
    <xf numFmtId="0" fontId="14" fillId="0" borderId="12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" fillId="16" borderId="15" xfId="0" applyFont="1" applyFill="1" applyBorder="1"/>
    <xf numFmtId="0" fontId="1" fillId="16" borderId="16" xfId="0" applyFont="1" applyFill="1" applyBorder="1"/>
    <xf numFmtId="0" fontId="14" fillId="0" borderId="0" xfId="0" applyFont="1" applyAlignment="1">
      <alignment horizontal="center"/>
    </xf>
    <xf numFmtId="0" fontId="1" fillId="16" borderId="10" xfId="0" applyFont="1" applyFill="1" applyBorder="1"/>
    <xf numFmtId="0" fontId="1" fillId="16" borderId="6" xfId="0" applyFont="1" applyFill="1" applyBorder="1"/>
    <xf numFmtId="0" fontId="17" fillId="0" borderId="5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20" xfId="0" applyFont="1" applyBorder="1" applyAlignment="1">
      <alignment horizontal="center"/>
    </xf>
    <xf numFmtId="0" fontId="1" fillId="0" borderId="10" xfId="0" applyFont="1" applyBorder="1"/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7" fillId="0" borderId="19" xfId="0" applyFont="1" applyBorder="1"/>
    <xf numFmtId="0" fontId="7" fillId="0" borderId="20" xfId="0" applyFont="1" applyBorder="1"/>
    <xf numFmtId="0" fontId="7" fillId="0" borderId="21" xfId="0" applyFont="1" applyBorder="1"/>
    <xf numFmtId="0" fontId="7" fillId="0" borderId="1" xfId="0" applyFont="1" applyBorder="1"/>
    <xf numFmtId="0" fontId="7" fillId="0" borderId="22" xfId="0" applyFont="1" applyBorder="1"/>
    <xf numFmtId="0" fontId="1" fillId="18" borderId="0" xfId="0" applyFont="1" applyFill="1"/>
    <xf numFmtId="0" fontId="7" fillId="18" borderId="0" xfId="0" applyFont="1" applyFill="1" applyAlignment="1">
      <alignment horizontal="right"/>
    </xf>
    <xf numFmtId="0" fontId="18" fillId="0" borderId="0" xfId="0" applyFont="1"/>
    <xf numFmtId="0" fontId="1" fillId="4" borderId="0" xfId="0" applyFont="1" applyFill="1"/>
    <xf numFmtId="0" fontId="14" fillId="4" borderId="0" xfId="0" applyFont="1" applyFill="1"/>
    <xf numFmtId="0" fontId="1" fillId="0" borderId="10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8" borderId="0" xfId="0" applyFont="1" applyFill="1"/>
    <xf numFmtId="0" fontId="1" fillId="10" borderId="0" xfId="0" applyFont="1" applyFill="1"/>
    <xf numFmtId="0" fontId="1" fillId="3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19" fillId="4" borderId="0" xfId="0" applyFont="1" applyFill="1" applyAlignment="1">
      <alignment horizontal="center"/>
    </xf>
    <xf numFmtId="0" fontId="0" fillId="0" borderId="0" xfId="0"/>
    <xf numFmtId="0" fontId="17" fillId="19" borderId="0" xfId="0" applyFont="1" applyFill="1" applyAlignment="1">
      <alignment horizontal="center"/>
    </xf>
    <xf numFmtId="0" fontId="2" fillId="0" borderId="0" xfId="0" applyFont="1"/>
    <xf numFmtId="0" fontId="4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13" xfId="0" applyFont="1" applyBorder="1" applyAlignment="1">
      <alignment horizontal="center"/>
    </xf>
    <xf numFmtId="0" fontId="15" fillId="0" borderId="13" xfId="0" applyFont="1" applyBorder="1"/>
    <xf numFmtId="0" fontId="15" fillId="0" borderId="14" xfId="0" applyFont="1" applyBorder="1"/>
    <xf numFmtId="0" fontId="16" fillId="17" borderId="17" xfId="0" applyFont="1" applyFill="1" applyBorder="1" applyAlignment="1">
      <alignment horizontal="center"/>
    </xf>
    <xf numFmtId="0" fontId="15" fillId="0" borderId="17" xfId="0" applyFont="1" applyBorder="1"/>
    <xf numFmtId="0" fontId="15" fillId="0" borderId="16" xfId="0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kita\Downloads\Kisaja&#776;rjestelma&#776;%20ja%20aikataulu%20-%20Esita&#776;ytetty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isajärjestelmä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34"/>
  <sheetViews>
    <sheetView topLeftCell="A6" workbookViewId="0">
      <selection activeCell="K4" sqref="K4"/>
    </sheetView>
  </sheetViews>
  <sheetFormatPr defaultColWidth="12.6640625" defaultRowHeight="15.75" customHeight="1" x14ac:dyDescent="0.25"/>
  <cols>
    <col min="4" max="4" width="12.33203125" customWidth="1"/>
    <col min="5" max="5" width="13.77734375" customWidth="1"/>
    <col min="11" max="11" width="9.33203125" customWidth="1"/>
  </cols>
  <sheetData>
    <row r="1" spans="1:13" ht="17.399999999999999" x14ac:dyDescent="0.3">
      <c r="A1" s="1"/>
      <c r="B1" s="156" t="s">
        <v>0</v>
      </c>
      <c r="C1" s="154"/>
      <c r="D1" s="154"/>
      <c r="E1" s="2" t="s">
        <v>1</v>
      </c>
      <c r="F1" s="1"/>
      <c r="G1" s="1"/>
      <c r="H1" s="1"/>
      <c r="I1" s="1"/>
      <c r="J1" s="1"/>
      <c r="K1" s="1"/>
    </row>
    <row r="2" spans="1:13" ht="17.399999999999999" x14ac:dyDescent="0.3">
      <c r="A2" s="1"/>
      <c r="B2" s="156" t="s">
        <v>2</v>
      </c>
      <c r="C2" s="154"/>
      <c r="D2" s="154"/>
      <c r="E2" s="1"/>
      <c r="F2" s="1"/>
      <c r="G2" s="1"/>
      <c r="H2" s="1"/>
      <c r="I2" s="1"/>
      <c r="J2" s="1"/>
      <c r="K2" s="1"/>
    </row>
    <row r="3" spans="1:13" ht="15.75" customHeight="1" x14ac:dyDescent="0.25">
      <c r="A3" s="3"/>
      <c r="B3" s="3"/>
      <c r="C3" s="3"/>
      <c r="D3" s="3"/>
      <c r="E3" s="3"/>
      <c r="F3" s="1"/>
      <c r="G3" s="1"/>
      <c r="H3" s="1"/>
      <c r="I3" s="1"/>
      <c r="J3" s="1"/>
      <c r="K3" s="1"/>
    </row>
    <row r="4" spans="1:13" ht="15.75" customHeight="1" x14ac:dyDescent="0.25">
      <c r="A4" s="4"/>
      <c r="B4" s="5" t="s">
        <v>3</v>
      </c>
      <c r="C4" s="6" t="s">
        <v>4</v>
      </c>
      <c r="D4" s="7" t="s">
        <v>5</v>
      </c>
      <c r="E4" s="8" t="s">
        <v>6</v>
      </c>
      <c r="F4" s="157" t="s">
        <v>7</v>
      </c>
      <c r="G4" s="154"/>
      <c r="H4" s="154"/>
      <c r="I4" s="154"/>
      <c r="J4" s="154"/>
      <c r="K4" s="9" t="s">
        <v>8</v>
      </c>
      <c r="M4" s="10" t="s">
        <v>9</v>
      </c>
    </row>
    <row r="5" spans="1:13" ht="15.75" customHeight="1" x14ac:dyDescent="0.25">
      <c r="A5" s="11"/>
      <c r="B5" s="12"/>
      <c r="C5" s="13" t="e">
        <f>E1-1</f>
        <v>#VALUE!</v>
      </c>
      <c r="D5" s="14" t="s">
        <v>10</v>
      </c>
      <c r="E5" s="12"/>
      <c r="F5" s="15" t="s">
        <v>11</v>
      </c>
      <c r="G5" s="13" t="s">
        <v>12</v>
      </c>
      <c r="H5" s="13" t="s">
        <v>13</v>
      </c>
      <c r="I5" s="13" t="s">
        <v>14</v>
      </c>
      <c r="J5" s="16" t="s">
        <v>15</v>
      </c>
      <c r="K5" s="1"/>
      <c r="M5" s="17"/>
    </row>
    <row r="6" spans="1:13" ht="15.75" customHeight="1" x14ac:dyDescent="0.25">
      <c r="A6" s="18"/>
      <c r="B6" s="18"/>
      <c r="C6" s="19"/>
      <c r="D6" s="20"/>
      <c r="E6" s="18"/>
      <c r="F6" s="21"/>
      <c r="G6" s="18"/>
      <c r="H6" s="18"/>
      <c r="I6" s="18"/>
      <c r="J6" s="18"/>
      <c r="K6" s="18"/>
      <c r="M6" s="17"/>
    </row>
    <row r="7" spans="1:13" ht="15.75" customHeight="1" x14ac:dyDescent="0.25">
      <c r="A7" s="22" t="s">
        <v>16</v>
      </c>
      <c r="B7" s="23"/>
      <c r="C7" s="24"/>
      <c r="D7" s="25"/>
      <c r="E7" s="26"/>
      <c r="F7" s="27">
        <f>D7/7</f>
        <v>0</v>
      </c>
      <c r="G7" s="28"/>
      <c r="H7" s="28"/>
      <c r="I7" s="28"/>
      <c r="J7" s="16">
        <f>G7*7+H7*6+I7*5</f>
        <v>0</v>
      </c>
      <c r="K7" s="9"/>
      <c r="M7" s="10">
        <f>SUM(G7:I7)</f>
        <v>0</v>
      </c>
    </row>
    <row r="8" spans="1:13" ht="15.75" customHeight="1" x14ac:dyDescent="0.25">
      <c r="A8" s="1"/>
      <c r="B8" s="29"/>
      <c r="C8" s="30"/>
      <c r="D8" s="30"/>
      <c r="E8" s="11"/>
      <c r="F8" s="1"/>
      <c r="G8" s="1"/>
      <c r="H8" s="1"/>
      <c r="I8" s="1"/>
      <c r="J8" s="1"/>
      <c r="K8" s="1"/>
      <c r="M8" s="10"/>
    </row>
    <row r="9" spans="1:13" ht="15.75" customHeight="1" x14ac:dyDescent="0.25">
      <c r="A9" s="1"/>
      <c r="B9" s="31"/>
      <c r="C9" s="32"/>
      <c r="D9" s="33"/>
      <c r="E9" s="34"/>
      <c r="F9" s="27">
        <f>D9/7</f>
        <v>0</v>
      </c>
      <c r="G9" s="28"/>
      <c r="H9" s="28"/>
      <c r="I9" s="28"/>
      <c r="J9" s="16">
        <f>G9*7+H9*6+I9*5</f>
        <v>0</v>
      </c>
      <c r="K9" s="9"/>
      <c r="M9" s="10">
        <f>SUM(G9:I9)</f>
        <v>0</v>
      </c>
    </row>
    <row r="10" spans="1:13" ht="15.75" customHeight="1" x14ac:dyDescent="0.25">
      <c r="A10" s="1"/>
      <c r="B10" s="29"/>
      <c r="C10" s="30"/>
      <c r="D10" s="35"/>
      <c r="E10" s="11"/>
      <c r="F10" s="1"/>
      <c r="G10" s="1"/>
      <c r="H10" s="1"/>
      <c r="I10" s="1"/>
      <c r="J10" s="1"/>
      <c r="K10" s="1"/>
      <c r="M10" s="10"/>
    </row>
    <row r="11" spans="1:13" ht="15.75" customHeight="1" x14ac:dyDescent="0.25">
      <c r="A11" s="1"/>
      <c r="B11" s="36"/>
      <c r="C11" s="37"/>
      <c r="D11" s="38"/>
      <c r="E11" s="39"/>
      <c r="F11" s="27">
        <f>D11/7</f>
        <v>0</v>
      </c>
      <c r="G11" s="28"/>
      <c r="H11" s="28"/>
      <c r="I11" s="28"/>
      <c r="J11" s="16">
        <f>G11*7+H11*6+I11*5</f>
        <v>0</v>
      </c>
      <c r="K11" s="9"/>
      <c r="M11" s="10">
        <f>SUM(G11:I11)</f>
        <v>0</v>
      </c>
    </row>
    <row r="12" spans="1:13" ht="15.75" customHeight="1" x14ac:dyDescent="0.25">
      <c r="A12" s="1"/>
      <c r="B12" s="29"/>
      <c r="C12" s="30"/>
      <c r="D12" s="35"/>
      <c r="E12" s="11"/>
      <c r="F12" s="27"/>
      <c r="G12" s="1"/>
      <c r="H12" s="1"/>
      <c r="I12" s="1"/>
      <c r="J12" s="16"/>
      <c r="M12" s="10"/>
    </row>
    <row r="13" spans="1:13" ht="15.75" customHeight="1" x14ac:dyDescent="0.25">
      <c r="A13" s="1"/>
      <c r="B13" s="40"/>
      <c r="C13" s="41"/>
      <c r="D13" s="42"/>
      <c r="E13" s="43"/>
      <c r="F13" s="27">
        <f>D13/7</f>
        <v>0</v>
      </c>
      <c r="G13" s="28"/>
      <c r="H13" s="28"/>
      <c r="I13" s="28"/>
      <c r="J13" s="16">
        <f>G13*7+H13*6+I13*5</f>
        <v>0</v>
      </c>
      <c r="K13" s="9"/>
      <c r="M13" s="10">
        <f>SUM(G13:I13)</f>
        <v>0</v>
      </c>
    </row>
    <row r="14" spans="1:13" ht="15.75" customHeight="1" x14ac:dyDescent="0.25">
      <c r="A14" s="1"/>
      <c r="B14" s="29"/>
      <c r="C14" s="30"/>
      <c r="D14" s="35"/>
      <c r="E14" s="11"/>
      <c r="F14" s="1"/>
      <c r="G14" s="1"/>
      <c r="H14" s="1"/>
      <c r="I14" s="1"/>
      <c r="J14" s="1"/>
      <c r="K14" s="1"/>
      <c r="M14" s="10"/>
    </row>
    <row r="15" spans="1:13" ht="15.75" customHeight="1" x14ac:dyDescent="0.25">
      <c r="A15" s="18"/>
      <c r="B15" s="44"/>
      <c r="C15" s="19"/>
      <c r="D15" s="20"/>
      <c r="E15" s="45"/>
      <c r="F15" s="18"/>
      <c r="G15" s="18"/>
      <c r="H15" s="18"/>
      <c r="I15" s="18"/>
      <c r="J15" s="18"/>
      <c r="K15" s="18"/>
      <c r="M15" s="10"/>
    </row>
    <row r="16" spans="1:13" ht="15.75" customHeight="1" x14ac:dyDescent="0.25">
      <c r="A16" s="22" t="s">
        <v>17</v>
      </c>
      <c r="B16" s="46"/>
      <c r="C16" s="47"/>
      <c r="D16" s="48"/>
      <c r="E16" s="49"/>
      <c r="F16" s="27">
        <f>D16/7</f>
        <v>0</v>
      </c>
      <c r="G16" s="50"/>
      <c r="H16" s="50"/>
      <c r="I16" s="50"/>
      <c r="J16" s="16">
        <f>G16*7+H16*6+I16*5</f>
        <v>0</v>
      </c>
      <c r="K16" s="9"/>
      <c r="M16" s="10">
        <f>SUM(G16:I16)</f>
        <v>0</v>
      </c>
    </row>
    <row r="17" spans="1:13" ht="15.75" customHeight="1" x14ac:dyDescent="0.25">
      <c r="A17" s="1"/>
      <c r="B17" s="29"/>
      <c r="C17" s="30"/>
      <c r="D17" s="35"/>
      <c r="E17" s="11"/>
      <c r="F17" s="1"/>
      <c r="G17" s="1"/>
      <c r="H17" s="1"/>
      <c r="I17" s="1"/>
      <c r="J17" s="1"/>
      <c r="K17" s="1"/>
      <c r="M17" s="10"/>
    </row>
    <row r="18" spans="1:13" ht="15.75" customHeight="1" x14ac:dyDescent="0.25">
      <c r="A18" s="1"/>
      <c r="B18" s="51"/>
      <c r="C18" s="52"/>
      <c r="D18" s="52"/>
      <c r="E18" s="53"/>
      <c r="F18" s="27">
        <f>D18/7</f>
        <v>0</v>
      </c>
      <c r="G18" s="50"/>
      <c r="H18" s="50"/>
      <c r="I18" s="54"/>
      <c r="J18" s="16">
        <f>G18*7+H18*6+I18*5</f>
        <v>0</v>
      </c>
      <c r="K18" s="9"/>
      <c r="M18" s="10">
        <f>SUM(G18:I18)</f>
        <v>0</v>
      </c>
    </row>
    <row r="19" spans="1:13" ht="15.75" customHeight="1" x14ac:dyDescent="0.25">
      <c r="A19" s="1"/>
      <c r="B19" s="29"/>
      <c r="C19" s="30"/>
      <c r="D19" s="30"/>
      <c r="E19" s="11"/>
      <c r="F19" s="1"/>
      <c r="G19" s="1"/>
      <c r="H19" s="1"/>
      <c r="I19" s="1"/>
      <c r="J19" s="1"/>
      <c r="K19" s="1"/>
      <c r="M19" s="10"/>
    </row>
    <row r="20" spans="1:13" ht="15.75" customHeight="1" x14ac:dyDescent="0.25">
      <c r="A20" s="1"/>
      <c r="B20" s="55"/>
      <c r="C20" s="56"/>
      <c r="D20" s="56"/>
      <c r="E20" s="57"/>
      <c r="F20" s="27">
        <f>D20/7</f>
        <v>0</v>
      </c>
      <c r="G20" s="50"/>
      <c r="H20" s="50"/>
      <c r="I20" s="50"/>
      <c r="J20" s="16">
        <f>G20*7+H20*6+I20*5</f>
        <v>0</v>
      </c>
      <c r="K20" s="9"/>
      <c r="M20" s="10">
        <f>SUM(G20:I20)</f>
        <v>0</v>
      </c>
    </row>
    <row r="21" spans="1:13" ht="15.75" customHeight="1" x14ac:dyDescent="0.25">
      <c r="A21" s="1"/>
      <c r="B21" s="29"/>
      <c r="C21" s="30"/>
      <c r="D21" s="30"/>
      <c r="E21" s="11"/>
      <c r="F21" s="1"/>
      <c r="G21" s="1"/>
      <c r="H21" s="1"/>
      <c r="I21" s="1"/>
      <c r="J21" s="1"/>
      <c r="K21" s="1"/>
      <c r="M21" s="10"/>
    </row>
    <row r="22" spans="1:13" ht="15.75" customHeight="1" x14ac:dyDescent="0.25">
      <c r="A22" s="1"/>
      <c r="B22" s="58"/>
      <c r="C22" s="59"/>
      <c r="D22" s="59"/>
      <c r="E22" s="60"/>
      <c r="F22" s="27">
        <f>D22/7</f>
        <v>0</v>
      </c>
      <c r="G22" s="50"/>
      <c r="H22" s="50"/>
      <c r="I22" s="50"/>
      <c r="J22" s="16">
        <f>G22*7+H22*6+I22*5</f>
        <v>0</v>
      </c>
      <c r="K22" s="9"/>
      <c r="M22" s="10">
        <f>SUM(G22:I22)</f>
        <v>0</v>
      </c>
    </row>
    <row r="23" spans="1:13" ht="15.75" customHeight="1" x14ac:dyDescent="0.25">
      <c r="A23" s="1"/>
      <c r="B23" s="29"/>
      <c r="C23" s="30"/>
      <c r="D23" s="30"/>
      <c r="E23" s="11"/>
      <c r="F23" s="1"/>
      <c r="G23" s="1"/>
      <c r="H23" s="1"/>
      <c r="I23" s="1"/>
      <c r="J23" s="1"/>
      <c r="K23" s="1"/>
      <c r="M23" s="10"/>
    </row>
    <row r="24" spans="1:13" ht="15.75" customHeight="1" x14ac:dyDescent="0.25">
      <c r="A24" s="1"/>
      <c r="B24" s="61"/>
      <c r="C24" s="62"/>
      <c r="D24" s="62"/>
      <c r="E24" s="63"/>
      <c r="F24" s="27">
        <f>D24/7</f>
        <v>0</v>
      </c>
      <c r="G24" s="50"/>
      <c r="H24" s="50"/>
      <c r="I24" s="50"/>
      <c r="J24" s="16">
        <f>G24*7+H24*6+I24*5</f>
        <v>0</v>
      </c>
      <c r="K24" s="9"/>
      <c r="M24" s="10">
        <f>SUM(G24:I24)</f>
        <v>0</v>
      </c>
    </row>
    <row r="25" spans="1:13" ht="15.75" customHeight="1" x14ac:dyDescent="0.25">
      <c r="A25" s="1"/>
      <c r="B25" s="64"/>
      <c r="C25" s="65">
        <f t="shared" ref="C25:D25" si="0">SUM(C6:C24)</f>
        <v>0</v>
      </c>
      <c r="D25" s="66">
        <f t="shared" si="0"/>
        <v>0</v>
      </c>
      <c r="E25" s="67"/>
      <c r="F25" s="1"/>
      <c r="G25" s="1"/>
      <c r="H25" s="1"/>
      <c r="I25" s="1" t="s">
        <v>18</v>
      </c>
      <c r="J25" s="13">
        <f>SUM(J6:J24)</f>
        <v>0</v>
      </c>
      <c r="K25" s="1"/>
    </row>
    <row r="26" spans="1:13" ht="15.75" customHeight="1" x14ac:dyDescent="0.25">
      <c r="A26" s="1"/>
      <c r="B26" s="1"/>
      <c r="C26" s="13" t="s">
        <v>19</v>
      </c>
      <c r="D26" s="68">
        <f>D25-C25</f>
        <v>0</v>
      </c>
      <c r="E26" s="1"/>
      <c r="F26" s="1"/>
      <c r="G26" s="1"/>
      <c r="H26" s="1"/>
      <c r="I26" s="1"/>
      <c r="J26" s="1"/>
      <c r="K26" s="1"/>
    </row>
    <row r="28" spans="1:13" ht="17.399999999999999" x14ac:dyDescent="0.3">
      <c r="B28" s="156" t="s">
        <v>20</v>
      </c>
      <c r="C28" s="154"/>
      <c r="D28" s="154"/>
    </row>
    <row r="29" spans="1:13" ht="15.75" customHeight="1" x14ac:dyDescent="0.25">
      <c r="A29" s="4"/>
      <c r="B29" s="5" t="s">
        <v>3</v>
      </c>
      <c r="C29" s="6" t="s">
        <v>4</v>
      </c>
      <c r="D29" s="7" t="s">
        <v>5</v>
      </c>
      <c r="E29" s="8" t="s">
        <v>6</v>
      </c>
      <c r="F29" s="157" t="s">
        <v>7</v>
      </c>
      <c r="G29" s="154"/>
      <c r="H29" s="154"/>
      <c r="I29" s="154"/>
      <c r="J29" s="154"/>
      <c r="K29" s="9" t="s">
        <v>8</v>
      </c>
      <c r="M29" s="10" t="s">
        <v>9</v>
      </c>
    </row>
    <row r="30" spans="1:13" ht="15.75" customHeight="1" x14ac:dyDescent="0.25">
      <c r="A30" s="11"/>
      <c r="B30" s="12"/>
      <c r="C30" s="13" t="e">
        <f>E1-1</f>
        <v>#VALUE!</v>
      </c>
      <c r="D30" s="14" t="s">
        <v>10</v>
      </c>
      <c r="E30" s="12"/>
      <c r="F30" s="15" t="s">
        <v>21</v>
      </c>
      <c r="G30" s="13" t="s">
        <v>14</v>
      </c>
      <c r="H30" s="13" t="s">
        <v>22</v>
      </c>
      <c r="I30" s="13" t="s">
        <v>23</v>
      </c>
      <c r="J30" s="16" t="s">
        <v>15</v>
      </c>
      <c r="K30" s="1"/>
      <c r="M30" s="17"/>
    </row>
    <row r="31" spans="1:13" ht="15.75" customHeight="1" x14ac:dyDescent="0.25">
      <c r="A31" s="18"/>
      <c r="B31" s="18"/>
      <c r="C31" s="19"/>
      <c r="D31" s="20"/>
      <c r="E31" s="18"/>
      <c r="F31" s="21"/>
      <c r="G31" s="18"/>
      <c r="H31" s="18"/>
      <c r="I31" s="18"/>
      <c r="J31" s="18"/>
      <c r="K31" s="18"/>
      <c r="M31" s="17"/>
    </row>
    <row r="32" spans="1:13" ht="15.75" customHeight="1" x14ac:dyDescent="0.25">
      <c r="A32" s="22" t="s">
        <v>24</v>
      </c>
      <c r="B32" s="23"/>
      <c r="C32" s="24"/>
      <c r="D32" s="25"/>
      <c r="E32" s="26"/>
      <c r="F32" s="27">
        <f>D32/4</f>
        <v>0</v>
      </c>
      <c r="G32" s="28"/>
      <c r="H32" s="28"/>
      <c r="I32" s="28"/>
      <c r="J32" s="16">
        <f>G32*5+H32*4+I32*3</f>
        <v>0</v>
      </c>
      <c r="K32" s="9"/>
      <c r="M32" s="10">
        <f>SUM(G32:I32)</f>
        <v>0</v>
      </c>
    </row>
    <row r="33" spans="1:13" ht="15.75" customHeight="1" x14ac:dyDescent="0.25">
      <c r="A33" s="1"/>
      <c r="B33" s="29"/>
      <c r="C33" s="30"/>
      <c r="D33" s="30"/>
      <c r="E33" s="11"/>
      <c r="F33" s="1"/>
      <c r="G33" s="1"/>
      <c r="H33" s="1"/>
      <c r="I33" s="1"/>
      <c r="J33" s="1"/>
      <c r="K33" s="1"/>
      <c r="M33" s="10"/>
    </row>
    <row r="34" spans="1:13" ht="15.75" customHeight="1" x14ac:dyDescent="0.25">
      <c r="A34" s="1"/>
      <c r="B34" s="31"/>
      <c r="C34" s="32"/>
      <c r="D34" s="33"/>
      <c r="E34" s="34"/>
      <c r="F34" s="27">
        <f>D34/4</f>
        <v>0</v>
      </c>
      <c r="G34" s="28"/>
      <c r="H34" s="28"/>
      <c r="I34" s="28"/>
      <c r="J34" s="16">
        <f>G34*5+H34*4+I34*3</f>
        <v>0</v>
      </c>
      <c r="K34" s="9"/>
      <c r="M34" s="10">
        <f>SUM(G34:I34)</f>
        <v>0</v>
      </c>
    </row>
  </sheetData>
  <mergeCells count="5">
    <mergeCell ref="B1:D1"/>
    <mergeCell ref="B2:D2"/>
    <mergeCell ref="F4:J4"/>
    <mergeCell ref="B28:D28"/>
    <mergeCell ref="F29:J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Q76"/>
  <sheetViews>
    <sheetView workbookViewId="0"/>
  </sheetViews>
  <sheetFormatPr defaultColWidth="12.6640625" defaultRowHeight="15.75" customHeight="1" x14ac:dyDescent="0.25"/>
  <cols>
    <col min="1" max="1" width="26.109375" customWidth="1"/>
    <col min="2" max="10" width="9.109375" customWidth="1"/>
    <col min="11" max="11" width="11.109375" customWidth="1"/>
    <col min="12" max="17" width="9.109375" customWidth="1"/>
  </cols>
  <sheetData>
    <row r="1" spans="1:17" ht="15.75" customHeight="1" x14ac:dyDescent="0.25">
      <c r="A1" s="22"/>
      <c r="B1" s="158" t="s">
        <v>25</v>
      </c>
      <c r="C1" s="154"/>
      <c r="D1" s="154"/>
      <c r="E1" s="154"/>
      <c r="F1" s="154"/>
      <c r="G1" s="154"/>
      <c r="H1" s="1"/>
      <c r="I1" s="1"/>
      <c r="J1" s="1"/>
      <c r="K1" s="1"/>
      <c r="L1" s="1"/>
    </row>
    <row r="2" spans="1:17" ht="15.75" customHeight="1" x14ac:dyDescent="0.25">
      <c r="A2" s="1"/>
      <c r="B2" s="154"/>
      <c r="C2" s="154"/>
      <c r="D2" s="154"/>
      <c r="E2" s="154"/>
      <c r="F2" s="154"/>
      <c r="G2" s="154"/>
      <c r="H2" s="1"/>
      <c r="I2" s="1"/>
      <c r="J2" s="1"/>
      <c r="K2" s="1"/>
      <c r="L2" s="1"/>
    </row>
    <row r="3" spans="1:17" ht="15.75" customHeight="1" x14ac:dyDescent="0.25">
      <c r="A3" s="69" t="s">
        <v>26</v>
      </c>
      <c r="B3" s="70">
        <f>Kisajärjestelmä!B7</f>
        <v>0</v>
      </c>
      <c r="C3" s="71">
        <f>Kisajärjestelmä!B9</f>
        <v>0</v>
      </c>
      <c r="D3" s="72">
        <f>Kisajärjestelmä!B11</f>
        <v>0</v>
      </c>
      <c r="E3" s="73">
        <f>Kisajärjestelmä!B13</f>
        <v>0</v>
      </c>
      <c r="F3" s="74" t="s">
        <v>27</v>
      </c>
      <c r="G3" s="1"/>
      <c r="H3" s="1"/>
      <c r="I3" s="1"/>
      <c r="J3" s="1"/>
      <c r="K3" s="1"/>
      <c r="L3" s="1"/>
    </row>
    <row r="4" spans="1:17" ht="15.75" customHeight="1" x14ac:dyDescent="0.25">
      <c r="A4" s="75" t="s">
        <v>28</v>
      </c>
      <c r="B4" s="76">
        <f>Kisajärjestelmä!D7</f>
        <v>0</v>
      </c>
      <c r="C4" s="35">
        <f>Kisajärjestelmä!D9</f>
        <v>0</v>
      </c>
      <c r="D4" s="35">
        <f>Kisajärjestelmä!D11</f>
        <v>0</v>
      </c>
      <c r="E4" s="77">
        <f>Kisajärjestelmä!D13</f>
        <v>0</v>
      </c>
      <c r="F4" s="1" t="s">
        <v>29</v>
      </c>
      <c r="G4" s="1"/>
      <c r="H4" s="1"/>
      <c r="I4" s="1"/>
      <c r="J4" s="1"/>
      <c r="K4" s="1"/>
      <c r="L4" s="1"/>
    </row>
    <row r="5" spans="1:17" ht="14.4" x14ac:dyDescent="0.3">
      <c r="A5" s="75" t="s">
        <v>30</v>
      </c>
      <c r="B5" s="78">
        <f>Kisajärjestelmä!M7</f>
        <v>0</v>
      </c>
      <c r="C5" s="79">
        <f>Kisajärjestelmä!M9</f>
        <v>0</v>
      </c>
      <c r="D5" s="30">
        <f>Kisajärjestelmä!M11</f>
        <v>0</v>
      </c>
      <c r="E5" s="80">
        <f>Kisajärjestelmä!M13</f>
        <v>0</v>
      </c>
      <c r="F5" s="1" t="s">
        <v>31</v>
      </c>
      <c r="G5" s="1"/>
      <c r="H5" s="1"/>
      <c r="I5" s="1"/>
      <c r="J5" s="1"/>
      <c r="K5" s="1"/>
      <c r="L5" s="1"/>
    </row>
    <row r="6" spans="1:17" ht="14.4" x14ac:dyDescent="0.3">
      <c r="A6" s="75" t="s">
        <v>32</v>
      </c>
      <c r="B6" s="78">
        <f>Kisajärjestelmä!K7</f>
        <v>0</v>
      </c>
      <c r="C6" s="79">
        <f>Kisajärjestelmä!K9</f>
        <v>0</v>
      </c>
      <c r="D6" s="30">
        <f>Kisajärjestelmä!K11</f>
        <v>0</v>
      </c>
      <c r="E6" s="80">
        <f>Kisajärjestelmä!K13</f>
        <v>0</v>
      </c>
      <c r="F6" s="1" t="s">
        <v>33</v>
      </c>
      <c r="G6" s="1"/>
      <c r="H6" s="1"/>
      <c r="I6" s="1"/>
      <c r="J6" s="1"/>
      <c r="K6" s="1"/>
      <c r="L6" s="1"/>
    </row>
    <row r="7" spans="1:17" ht="15.75" customHeight="1" x14ac:dyDescent="0.25">
      <c r="A7" s="75" t="s">
        <v>34</v>
      </c>
      <c r="B7" s="81" t="e">
        <f t="shared" ref="B7:E7" si="0">(B4-B8)/B4</f>
        <v>#DIV/0!</v>
      </c>
      <c r="C7" s="82" t="e">
        <f t="shared" si="0"/>
        <v>#DIV/0!</v>
      </c>
      <c r="D7" s="82" t="e">
        <f t="shared" si="0"/>
        <v>#DIV/0!</v>
      </c>
      <c r="E7" s="83" t="e">
        <f t="shared" si="0"/>
        <v>#DIV/0!</v>
      </c>
      <c r="F7" s="1" t="s">
        <v>35</v>
      </c>
      <c r="G7" s="1"/>
      <c r="H7" s="1"/>
      <c r="I7" s="1"/>
      <c r="J7" s="1"/>
      <c r="K7" s="1"/>
      <c r="L7" s="1"/>
    </row>
    <row r="8" spans="1:17" ht="15.75" customHeight="1" x14ac:dyDescent="0.25">
      <c r="A8" s="75" t="s">
        <v>36</v>
      </c>
      <c r="B8" s="76"/>
      <c r="C8" s="35"/>
      <c r="D8" s="30"/>
      <c r="E8" s="80"/>
      <c r="F8" s="1" t="s">
        <v>37</v>
      </c>
      <c r="G8" s="1"/>
      <c r="H8" s="1"/>
      <c r="I8" s="1"/>
      <c r="J8" s="1"/>
      <c r="K8" s="1"/>
      <c r="L8" s="1"/>
    </row>
    <row r="9" spans="1:17" ht="15.75" customHeight="1" x14ac:dyDescent="0.25">
      <c r="A9" s="75" t="s">
        <v>38</v>
      </c>
      <c r="B9" s="29"/>
      <c r="C9" s="30"/>
      <c r="D9" s="30"/>
      <c r="E9" s="80"/>
      <c r="F9" s="1" t="s">
        <v>39</v>
      </c>
      <c r="G9" s="1"/>
      <c r="H9" s="1"/>
      <c r="I9" s="1"/>
      <c r="J9" s="1"/>
      <c r="K9" s="1"/>
      <c r="L9" s="1"/>
    </row>
    <row r="10" spans="1:17" ht="15.75" customHeight="1" x14ac:dyDescent="0.25">
      <c r="A10" s="84" t="s">
        <v>40</v>
      </c>
      <c r="B10" s="85">
        <f t="shared" ref="B10:E10" si="1">B9/2-(B9-B8)</f>
        <v>0</v>
      </c>
      <c r="C10" s="86">
        <f t="shared" si="1"/>
        <v>0</v>
      </c>
      <c r="D10" s="86">
        <f t="shared" si="1"/>
        <v>0</v>
      </c>
      <c r="E10" s="87">
        <f t="shared" si="1"/>
        <v>0</v>
      </c>
      <c r="F10" s="1" t="s">
        <v>41</v>
      </c>
      <c r="G10" s="1"/>
      <c r="H10" s="88"/>
      <c r="I10" s="1"/>
      <c r="J10" s="1"/>
      <c r="K10" s="1"/>
      <c r="L10" s="1"/>
    </row>
    <row r="11" spans="1:17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7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7" ht="15.6" x14ac:dyDescent="0.3">
      <c r="A13" s="159" t="s">
        <v>42</v>
      </c>
      <c r="B13" s="154"/>
      <c r="C13" s="154"/>
      <c r="D13" s="1"/>
      <c r="E13" s="1"/>
      <c r="F13" s="1"/>
      <c r="G13" s="1"/>
      <c r="H13" s="1"/>
      <c r="I13" s="1"/>
      <c r="J13" s="1"/>
      <c r="K13" s="1"/>
      <c r="L13" s="1"/>
    </row>
    <row r="14" spans="1:17" ht="15.75" customHeight="1" x14ac:dyDescent="0.25">
      <c r="A14" s="1"/>
      <c r="B14" s="1"/>
      <c r="C14" s="1"/>
      <c r="D14" s="89">
        <v>1</v>
      </c>
      <c r="E14" s="89">
        <v>2</v>
      </c>
      <c r="F14" s="89">
        <v>3</v>
      </c>
      <c r="G14" s="89">
        <v>4</v>
      </c>
      <c r="H14" s="89">
        <v>5</v>
      </c>
      <c r="I14" s="89">
        <v>6</v>
      </c>
      <c r="J14" s="89">
        <v>7</v>
      </c>
      <c r="K14" s="89">
        <v>8</v>
      </c>
      <c r="L14" s="89">
        <v>9</v>
      </c>
      <c r="M14" s="90">
        <v>10</v>
      </c>
      <c r="N14" s="90">
        <v>11</v>
      </c>
      <c r="O14" s="90">
        <v>12</v>
      </c>
    </row>
    <row r="15" spans="1:17" ht="15.75" customHeight="1" x14ac:dyDescent="0.25">
      <c r="A15" s="1"/>
      <c r="B15" s="91" t="s">
        <v>43</v>
      </c>
      <c r="C15" s="92" t="s">
        <v>44</v>
      </c>
      <c r="D15" s="1"/>
      <c r="E15" s="1"/>
      <c r="F15" s="1"/>
      <c r="G15" s="1"/>
      <c r="H15" s="1"/>
      <c r="I15" s="1"/>
      <c r="J15" s="1"/>
      <c r="K15" s="1"/>
      <c r="L15" s="1"/>
      <c r="P15" s="91" t="s">
        <v>43</v>
      </c>
      <c r="Q15" s="92" t="s">
        <v>44</v>
      </c>
    </row>
    <row r="16" spans="1:17" ht="15.75" customHeight="1" x14ac:dyDescent="0.25">
      <c r="A16" s="1"/>
      <c r="B16" s="93">
        <v>8.3000000000000007</v>
      </c>
      <c r="C16" s="94">
        <f t="shared" ref="C16:C71" si="2">B17</f>
        <v>8.4500000000000011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93">
        <v>8.3000000000000007</v>
      </c>
      <c r="Q16" s="94">
        <f t="shared" ref="Q16:Q71" si="3">P17</f>
        <v>8.4500000000000011</v>
      </c>
    </row>
    <row r="17" spans="1:17" ht="15.75" customHeight="1" x14ac:dyDescent="0.25">
      <c r="A17" s="1"/>
      <c r="B17" s="93">
        <f>B16+0.15</f>
        <v>8.4500000000000011</v>
      </c>
      <c r="C17" s="94">
        <f t="shared" si="2"/>
        <v>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93">
        <f>P16+0.15</f>
        <v>8.4500000000000011</v>
      </c>
      <c r="Q17" s="94">
        <f t="shared" si="3"/>
        <v>9</v>
      </c>
    </row>
    <row r="18" spans="1:17" ht="15.75" customHeight="1" x14ac:dyDescent="0.25">
      <c r="A18" s="1"/>
      <c r="B18" s="93">
        <v>9</v>
      </c>
      <c r="C18" s="94">
        <f t="shared" si="2"/>
        <v>9.15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93">
        <v>9</v>
      </c>
      <c r="Q18" s="94">
        <f t="shared" si="3"/>
        <v>9.15</v>
      </c>
    </row>
    <row r="19" spans="1:17" ht="15.75" customHeight="1" x14ac:dyDescent="0.25">
      <c r="A19" s="1"/>
      <c r="B19" s="93">
        <f t="shared" ref="B19:B21" si="4">B18+0.15</f>
        <v>9.15</v>
      </c>
      <c r="C19" s="94">
        <f t="shared" si="2"/>
        <v>9.3000000000000007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93">
        <f t="shared" ref="P19:P21" si="5">P18+0.15</f>
        <v>9.15</v>
      </c>
      <c r="Q19" s="94">
        <f t="shared" si="3"/>
        <v>9.3000000000000007</v>
      </c>
    </row>
    <row r="20" spans="1:17" ht="15.75" customHeight="1" x14ac:dyDescent="0.25">
      <c r="A20" s="1"/>
      <c r="B20" s="93">
        <f t="shared" si="4"/>
        <v>9.3000000000000007</v>
      </c>
      <c r="C20" s="94">
        <f t="shared" si="2"/>
        <v>9.4500000000000011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93">
        <f t="shared" si="5"/>
        <v>9.3000000000000007</v>
      </c>
      <c r="Q20" s="94">
        <f t="shared" si="3"/>
        <v>9.4500000000000011</v>
      </c>
    </row>
    <row r="21" spans="1:17" ht="15.75" customHeight="1" x14ac:dyDescent="0.25">
      <c r="A21" s="1"/>
      <c r="B21" s="93">
        <f t="shared" si="4"/>
        <v>9.4500000000000011</v>
      </c>
      <c r="C21" s="94">
        <f t="shared" si="2"/>
        <v>10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93">
        <f t="shared" si="5"/>
        <v>9.4500000000000011</v>
      </c>
      <c r="Q21" s="94">
        <f t="shared" si="3"/>
        <v>10</v>
      </c>
    </row>
    <row r="22" spans="1:17" ht="15.75" customHeight="1" x14ac:dyDescent="0.25">
      <c r="A22" s="1"/>
      <c r="B22" s="93">
        <v>10</v>
      </c>
      <c r="C22" s="94">
        <f t="shared" si="2"/>
        <v>10.15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93">
        <v>10</v>
      </c>
      <c r="Q22" s="94">
        <f t="shared" si="3"/>
        <v>10.15</v>
      </c>
    </row>
    <row r="23" spans="1:17" ht="15.75" customHeight="1" x14ac:dyDescent="0.25">
      <c r="A23" s="1"/>
      <c r="B23" s="93">
        <f t="shared" ref="B23:B25" si="6">B22+0.15</f>
        <v>10.15</v>
      </c>
      <c r="C23" s="94">
        <f t="shared" si="2"/>
        <v>10.3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93">
        <f t="shared" ref="P23:P25" si="7">P22+0.15</f>
        <v>10.15</v>
      </c>
      <c r="Q23" s="94">
        <f t="shared" si="3"/>
        <v>10.3</v>
      </c>
    </row>
    <row r="24" spans="1:17" ht="15.75" customHeight="1" x14ac:dyDescent="0.25">
      <c r="A24" s="1"/>
      <c r="B24" s="93">
        <f t="shared" si="6"/>
        <v>10.3</v>
      </c>
      <c r="C24" s="94">
        <f t="shared" si="2"/>
        <v>10.450000000000001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93">
        <f t="shared" si="7"/>
        <v>10.3</v>
      </c>
      <c r="Q24" s="94">
        <f t="shared" si="3"/>
        <v>10.450000000000001</v>
      </c>
    </row>
    <row r="25" spans="1:17" ht="15.75" customHeight="1" x14ac:dyDescent="0.25">
      <c r="A25" s="1"/>
      <c r="B25" s="93">
        <f t="shared" si="6"/>
        <v>10.450000000000001</v>
      </c>
      <c r="C25" s="94">
        <f t="shared" si="2"/>
        <v>11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93">
        <f t="shared" si="7"/>
        <v>10.450000000000001</v>
      </c>
      <c r="Q25" s="94">
        <f t="shared" si="3"/>
        <v>11</v>
      </c>
    </row>
    <row r="26" spans="1:17" ht="15.75" customHeight="1" x14ac:dyDescent="0.25">
      <c r="A26" s="1"/>
      <c r="B26" s="93">
        <v>11</v>
      </c>
      <c r="C26" s="94">
        <f t="shared" si="2"/>
        <v>11.15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93">
        <v>11</v>
      </c>
      <c r="Q26" s="94">
        <f t="shared" si="3"/>
        <v>11.15</v>
      </c>
    </row>
    <row r="27" spans="1:17" ht="15.75" customHeight="1" x14ac:dyDescent="0.25">
      <c r="A27" s="1"/>
      <c r="B27" s="93">
        <f t="shared" ref="B27:B29" si="8">B26+0.15</f>
        <v>11.15</v>
      </c>
      <c r="C27" s="94">
        <f t="shared" si="2"/>
        <v>11.3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93">
        <f t="shared" ref="P27:P29" si="9">P26+0.15</f>
        <v>11.15</v>
      </c>
      <c r="Q27" s="94">
        <f t="shared" si="3"/>
        <v>11.3</v>
      </c>
    </row>
    <row r="28" spans="1:17" ht="15.75" customHeight="1" x14ac:dyDescent="0.25">
      <c r="A28" s="1"/>
      <c r="B28" s="93">
        <f t="shared" si="8"/>
        <v>11.3</v>
      </c>
      <c r="C28" s="94">
        <f t="shared" si="2"/>
        <v>11.450000000000001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93">
        <f t="shared" si="9"/>
        <v>11.3</v>
      </c>
      <c r="Q28" s="94">
        <f t="shared" si="3"/>
        <v>11.450000000000001</v>
      </c>
    </row>
    <row r="29" spans="1:17" ht="15.75" customHeight="1" x14ac:dyDescent="0.25">
      <c r="A29" s="1"/>
      <c r="B29" s="93">
        <f t="shared" si="8"/>
        <v>11.450000000000001</v>
      </c>
      <c r="C29" s="94">
        <f t="shared" si="2"/>
        <v>12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93">
        <f t="shared" si="9"/>
        <v>11.450000000000001</v>
      </c>
      <c r="Q29" s="94">
        <f t="shared" si="3"/>
        <v>12</v>
      </c>
    </row>
    <row r="30" spans="1:17" ht="15.75" customHeight="1" x14ac:dyDescent="0.25">
      <c r="A30" s="1"/>
      <c r="B30" s="93">
        <v>12</v>
      </c>
      <c r="C30" s="94">
        <f t="shared" si="2"/>
        <v>12.15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93">
        <v>12</v>
      </c>
      <c r="Q30" s="94">
        <f t="shared" si="3"/>
        <v>12.15</v>
      </c>
    </row>
    <row r="31" spans="1:17" ht="15.75" customHeight="1" x14ac:dyDescent="0.25">
      <c r="A31" s="1"/>
      <c r="B31" s="93">
        <f t="shared" ref="B31:B33" si="10">B30+0.15</f>
        <v>12.15</v>
      </c>
      <c r="C31" s="94">
        <f t="shared" si="2"/>
        <v>12.3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93">
        <f t="shared" ref="P31:P33" si="11">P30+0.15</f>
        <v>12.15</v>
      </c>
      <c r="Q31" s="94">
        <f t="shared" si="3"/>
        <v>12.3</v>
      </c>
    </row>
    <row r="32" spans="1:17" ht="15.75" customHeight="1" x14ac:dyDescent="0.25">
      <c r="A32" s="1"/>
      <c r="B32" s="93">
        <f t="shared" si="10"/>
        <v>12.3</v>
      </c>
      <c r="C32" s="94">
        <f t="shared" si="2"/>
        <v>12.450000000000001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93">
        <f t="shared" si="11"/>
        <v>12.3</v>
      </c>
      <c r="Q32" s="94">
        <f t="shared" si="3"/>
        <v>12.450000000000001</v>
      </c>
    </row>
    <row r="33" spans="1:17" ht="15.75" customHeight="1" x14ac:dyDescent="0.25">
      <c r="A33" s="1"/>
      <c r="B33" s="93">
        <f t="shared" si="10"/>
        <v>12.450000000000001</v>
      </c>
      <c r="C33" s="94">
        <f t="shared" si="2"/>
        <v>13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93">
        <f t="shared" si="11"/>
        <v>12.450000000000001</v>
      </c>
      <c r="Q33" s="94">
        <f t="shared" si="3"/>
        <v>13</v>
      </c>
    </row>
    <row r="34" spans="1:17" ht="15.75" customHeight="1" x14ac:dyDescent="0.25">
      <c r="A34" s="1"/>
      <c r="B34" s="93">
        <v>13</v>
      </c>
      <c r="C34" s="94">
        <f t="shared" si="2"/>
        <v>13.15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93">
        <v>13</v>
      </c>
      <c r="Q34" s="94">
        <f t="shared" si="3"/>
        <v>13.15</v>
      </c>
    </row>
    <row r="35" spans="1:17" ht="15.75" customHeight="1" x14ac:dyDescent="0.25">
      <c r="A35" s="1"/>
      <c r="B35" s="93">
        <f t="shared" ref="B35:B37" si="12">B34+0.15</f>
        <v>13.15</v>
      </c>
      <c r="C35" s="94">
        <f t="shared" si="2"/>
        <v>13.3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93">
        <f t="shared" ref="P35:P37" si="13">P34+0.15</f>
        <v>13.15</v>
      </c>
      <c r="Q35" s="94">
        <f t="shared" si="3"/>
        <v>13.3</v>
      </c>
    </row>
    <row r="36" spans="1:17" ht="15.75" customHeight="1" x14ac:dyDescent="0.25">
      <c r="A36" s="1"/>
      <c r="B36" s="93">
        <f t="shared" si="12"/>
        <v>13.3</v>
      </c>
      <c r="C36" s="94">
        <f t="shared" si="2"/>
        <v>13.450000000000001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93">
        <f t="shared" si="13"/>
        <v>13.3</v>
      </c>
      <c r="Q36" s="94">
        <f t="shared" si="3"/>
        <v>13.450000000000001</v>
      </c>
    </row>
    <row r="37" spans="1:17" ht="15.75" customHeight="1" x14ac:dyDescent="0.25">
      <c r="A37" s="1"/>
      <c r="B37" s="93">
        <f t="shared" si="12"/>
        <v>13.450000000000001</v>
      </c>
      <c r="C37" s="94">
        <f t="shared" si="2"/>
        <v>14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93">
        <f t="shared" si="13"/>
        <v>13.450000000000001</v>
      </c>
      <c r="Q37" s="94">
        <f t="shared" si="3"/>
        <v>14</v>
      </c>
    </row>
    <row r="38" spans="1:17" ht="15.75" customHeight="1" x14ac:dyDescent="0.25">
      <c r="A38" s="1"/>
      <c r="B38" s="93">
        <v>14</v>
      </c>
      <c r="C38" s="94">
        <f t="shared" si="2"/>
        <v>14.15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93">
        <v>14</v>
      </c>
      <c r="Q38" s="94">
        <f t="shared" si="3"/>
        <v>14.15</v>
      </c>
    </row>
    <row r="39" spans="1:17" ht="15.75" customHeight="1" x14ac:dyDescent="0.25">
      <c r="A39" s="1"/>
      <c r="B39" s="93">
        <f t="shared" ref="B39:B41" si="14">B38+0.15</f>
        <v>14.15</v>
      </c>
      <c r="C39" s="94">
        <f t="shared" si="2"/>
        <v>14.3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93">
        <f t="shared" ref="P39:P41" si="15">P38+0.15</f>
        <v>14.15</v>
      </c>
      <c r="Q39" s="94">
        <f t="shared" si="3"/>
        <v>14.3</v>
      </c>
    </row>
    <row r="40" spans="1:17" ht="15.75" customHeight="1" x14ac:dyDescent="0.25">
      <c r="A40" s="1"/>
      <c r="B40" s="93">
        <f t="shared" si="14"/>
        <v>14.3</v>
      </c>
      <c r="C40" s="94">
        <f t="shared" si="2"/>
        <v>14.450000000000001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93">
        <f t="shared" si="15"/>
        <v>14.3</v>
      </c>
      <c r="Q40" s="94">
        <f t="shared" si="3"/>
        <v>14.450000000000001</v>
      </c>
    </row>
    <row r="41" spans="1:17" ht="15.75" customHeight="1" x14ac:dyDescent="0.25">
      <c r="A41" s="1"/>
      <c r="B41" s="93">
        <f t="shared" si="14"/>
        <v>14.450000000000001</v>
      </c>
      <c r="C41" s="94">
        <f t="shared" si="2"/>
        <v>15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93">
        <f t="shared" si="15"/>
        <v>14.450000000000001</v>
      </c>
      <c r="Q41" s="94">
        <f t="shared" si="3"/>
        <v>15</v>
      </c>
    </row>
    <row r="42" spans="1:17" ht="15.75" customHeight="1" x14ac:dyDescent="0.25">
      <c r="A42" s="1"/>
      <c r="B42" s="93">
        <v>15</v>
      </c>
      <c r="C42" s="94">
        <f t="shared" si="2"/>
        <v>15.15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93">
        <v>15</v>
      </c>
      <c r="Q42" s="94">
        <f t="shared" si="3"/>
        <v>15.15</v>
      </c>
    </row>
    <row r="43" spans="1:17" ht="15.75" customHeight="1" x14ac:dyDescent="0.25">
      <c r="A43" s="1"/>
      <c r="B43" s="93">
        <f t="shared" ref="B43:B45" si="16">B42+0.15</f>
        <v>15.15</v>
      </c>
      <c r="C43" s="94">
        <f t="shared" si="2"/>
        <v>15.3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93">
        <f t="shared" ref="P43:P45" si="17">P42+0.15</f>
        <v>15.15</v>
      </c>
      <c r="Q43" s="94">
        <f t="shared" si="3"/>
        <v>15.3</v>
      </c>
    </row>
    <row r="44" spans="1:17" ht="15.75" customHeight="1" x14ac:dyDescent="0.25">
      <c r="A44" s="1"/>
      <c r="B44" s="93">
        <f t="shared" si="16"/>
        <v>15.3</v>
      </c>
      <c r="C44" s="94">
        <f t="shared" si="2"/>
        <v>15.450000000000001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93">
        <f t="shared" si="17"/>
        <v>15.3</v>
      </c>
      <c r="Q44" s="94">
        <f t="shared" si="3"/>
        <v>15.450000000000001</v>
      </c>
    </row>
    <row r="45" spans="1:17" ht="15.75" customHeight="1" x14ac:dyDescent="0.25">
      <c r="A45" s="1"/>
      <c r="B45" s="93">
        <f t="shared" si="16"/>
        <v>15.450000000000001</v>
      </c>
      <c r="C45" s="94">
        <f t="shared" si="2"/>
        <v>16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93">
        <f t="shared" si="17"/>
        <v>15.450000000000001</v>
      </c>
      <c r="Q45" s="94">
        <f t="shared" si="3"/>
        <v>16</v>
      </c>
    </row>
    <row r="46" spans="1:17" ht="15.75" customHeight="1" x14ac:dyDescent="0.25">
      <c r="A46" s="1"/>
      <c r="B46" s="93">
        <v>16</v>
      </c>
      <c r="C46" s="94">
        <f t="shared" si="2"/>
        <v>16.149999999999999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93">
        <v>16</v>
      </c>
      <c r="Q46" s="94">
        <f t="shared" si="3"/>
        <v>16.149999999999999</v>
      </c>
    </row>
    <row r="47" spans="1:17" ht="15.75" customHeight="1" x14ac:dyDescent="0.25">
      <c r="A47" s="1"/>
      <c r="B47" s="93">
        <f t="shared" ref="B47:B49" si="18">B46+0.15</f>
        <v>16.149999999999999</v>
      </c>
      <c r="C47" s="94">
        <f t="shared" si="2"/>
        <v>16.299999999999997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93">
        <f t="shared" ref="P47:P49" si="19">P46+0.15</f>
        <v>16.149999999999999</v>
      </c>
      <c r="Q47" s="94">
        <f t="shared" si="3"/>
        <v>16.299999999999997</v>
      </c>
    </row>
    <row r="48" spans="1:17" ht="15.75" customHeight="1" x14ac:dyDescent="0.25">
      <c r="A48" s="1"/>
      <c r="B48" s="93">
        <f t="shared" si="18"/>
        <v>16.299999999999997</v>
      </c>
      <c r="C48" s="94">
        <f t="shared" si="2"/>
        <v>16.449999999999996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93">
        <f t="shared" si="19"/>
        <v>16.299999999999997</v>
      </c>
      <c r="Q48" s="94">
        <f t="shared" si="3"/>
        <v>16.449999999999996</v>
      </c>
    </row>
    <row r="49" spans="1:17" ht="15.75" customHeight="1" x14ac:dyDescent="0.25">
      <c r="A49" s="1"/>
      <c r="B49" s="93">
        <f t="shared" si="18"/>
        <v>16.449999999999996</v>
      </c>
      <c r="C49" s="94">
        <f t="shared" si="2"/>
        <v>17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93">
        <f t="shared" si="19"/>
        <v>16.449999999999996</v>
      </c>
      <c r="Q49" s="94">
        <f t="shared" si="3"/>
        <v>17</v>
      </c>
    </row>
    <row r="50" spans="1:17" ht="15.75" customHeight="1" x14ac:dyDescent="0.25">
      <c r="A50" s="1"/>
      <c r="B50" s="93">
        <v>17</v>
      </c>
      <c r="C50" s="94">
        <f t="shared" si="2"/>
        <v>17.149999999999999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93">
        <v>17</v>
      </c>
      <c r="Q50" s="94">
        <f t="shared" si="3"/>
        <v>17.149999999999999</v>
      </c>
    </row>
    <row r="51" spans="1:17" ht="15.75" customHeight="1" x14ac:dyDescent="0.25">
      <c r="A51" s="1"/>
      <c r="B51" s="93">
        <f t="shared" ref="B51:B53" si="20">B50+0.15</f>
        <v>17.149999999999999</v>
      </c>
      <c r="C51" s="94">
        <f t="shared" si="2"/>
        <v>17.299999999999997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93">
        <f t="shared" ref="P51:P53" si="21">P50+0.15</f>
        <v>17.149999999999999</v>
      </c>
      <c r="Q51" s="94">
        <f t="shared" si="3"/>
        <v>17.299999999999997</v>
      </c>
    </row>
    <row r="52" spans="1:17" ht="15.75" customHeight="1" x14ac:dyDescent="0.25">
      <c r="A52" s="1"/>
      <c r="B52" s="93">
        <f t="shared" si="20"/>
        <v>17.299999999999997</v>
      </c>
      <c r="C52" s="94">
        <f t="shared" si="2"/>
        <v>17.449999999999996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93">
        <f t="shared" si="21"/>
        <v>17.299999999999997</v>
      </c>
      <c r="Q52" s="94">
        <f t="shared" si="3"/>
        <v>17.449999999999996</v>
      </c>
    </row>
    <row r="53" spans="1:17" ht="15.75" customHeight="1" x14ac:dyDescent="0.25">
      <c r="A53" s="1"/>
      <c r="B53" s="93">
        <f t="shared" si="20"/>
        <v>17.449999999999996</v>
      </c>
      <c r="C53" s="94">
        <f t="shared" si="2"/>
        <v>18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93">
        <f t="shared" si="21"/>
        <v>17.449999999999996</v>
      </c>
      <c r="Q53" s="94">
        <f t="shared" si="3"/>
        <v>18</v>
      </c>
    </row>
    <row r="54" spans="1:17" ht="15.75" customHeight="1" x14ac:dyDescent="0.25">
      <c r="A54" s="1"/>
      <c r="B54" s="93">
        <v>18</v>
      </c>
      <c r="C54" s="94">
        <f t="shared" si="2"/>
        <v>18.149999999999999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93">
        <v>18</v>
      </c>
      <c r="Q54" s="94">
        <f t="shared" si="3"/>
        <v>18.149999999999999</v>
      </c>
    </row>
    <row r="55" spans="1:17" ht="15.75" customHeight="1" x14ac:dyDescent="0.25">
      <c r="A55" s="1"/>
      <c r="B55" s="93">
        <f t="shared" ref="B55:B57" si="22">B54+0.15</f>
        <v>18.149999999999999</v>
      </c>
      <c r="C55" s="94">
        <f t="shared" si="2"/>
        <v>18.299999999999997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93">
        <f t="shared" ref="P55:P57" si="23">P54+0.15</f>
        <v>18.149999999999999</v>
      </c>
      <c r="Q55" s="94">
        <f t="shared" si="3"/>
        <v>18.299999999999997</v>
      </c>
    </row>
    <row r="56" spans="1:17" ht="15.75" customHeight="1" x14ac:dyDescent="0.25">
      <c r="A56" s="1"/>
      <c r="B56" s="93">
        <f t="shared" si="22"/>
        <v>18.299999999999997</v>
      </c>
      <c r="C56" s="94">
        <f t="shared" si="2"/>
        <v>18.449999999999996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93">
        <f t="shared" si="23"/>
        <v>18.299999999999997</v>
      </c>
      <c r="Q56" s="94">
        <f t="shared" si="3"/>
        <v>18.449999999999996</v>
      </c>
    </row>
    <row r="57" spans="1:17" ht="15.75" customHeight="1" x14ac:dyDescent="0.25">
      <c r="A57" s="1"/>
      <c r="B57" s="93">
        <f t="shared" si="22"/>
        <v>18.449999999999996</v>
      </c>
      <c r="C57" s="94">
        <f t="shared" si="2"/>
        <v>19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93">
        <f t="shared" si="23"/>
        <v>18.449999999999996</v>
      </c>
      <c r="Q57" s="94">
        <f t="shared" si="3"/>
        <v>19</v>
      </c>
    </row>
    <row r="58" spans="1:17" ht="15.75" customHeight="1" x14ac:dyDescent="0.25">
      <c r="A58" s="1"/>
      <c r="B58" s="93">
        <v>19</v>
      </c>
      <c r="C58" s="94">
        <f t="shared" si="2"/>
        <v>19.149999999999999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93">
        <v>19</v>
      </c>
      <c r="Q58" s="94">
        <f t="shared" si="3"/>
        <v>19.149999999999999</v>
      </c>
    </row>
    <row r="59" spans="1:17" ht="15.75" customHeight="1" x14ac:dyDescent="0.25">
      <c r="A59" s="1"/>
      <c r="B59" s="93">
        <f t="shared" ref="B59:B61" si="24">B58+0.15</f>
        <v>19.149999999999999</v>
      </c>
      <c r="C59" s="94">
        <f t="shared" si="2"/>
        <v>19.299999999999997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93">
        <f t="shared" ref="P59:P61" si="25">P58+0.15</f>
        <v>19.149999999999999</v>
      </c>
      <c r="Q59" s="94">
        <f t="shared" si="3"/>
        <v>19.299999999999997</v>
      </c>
    </row>
    <row r="60" spans="1:17" ht="15.75" customHeight="1" x14ac:dyDescent="0.25">
      <c r="A60" s="1"/>
      <c r="B60" s="93">
        <f t="shared" si="24"/>
        <v>19.299999999999997</v>
      </c>
      <c r="C60" s="94">
        <f t="shared" si="2"/>
        <v>19.449999999999996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93">
        <f t="shared" si="25"/>
        <v>19.299999999999997</v>
      </c>
      <c r="Q60" s="94">
        <f t="shared" si="3"/>
        <v>19.449999999999996</v>
      </c>
    </row>
    <row r="61" spans="1:17" ht="13.2" x14ac:dyDescent="0.25">
      <c r="A61" s="1"/>
      <c r="B61" s="93">
        <f t="shared" si="24"/>
        <v>19.449999999999996</v>
      </c>
      <c r="C61" s="94">
        <f t="shared" si="2"/>
        <v>20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93">
        <f t="shared" si="25"/>
        <v>19.449999999999996</v>
      </c>
      <c r="Q61" s="94">
        <f t="shared" si="3"/>
        <v>20</v>
      </c>
    </row>
    <row r="62" spans="1:17" ht="13.2" x14ac:dyDescent="0.25">
      <c r="B62" s="93">
        <v>20</v>
      </c>
      <c r="C62" s="94">
        <f t="shared" si="2"/>
        <v>20.149999999999999</v>
      </c>
      <c r="D62" s="1"/>
      <c r="E62" s="1"/>
      <c r="F62" s="1"/>
      <c r="G62" s="1"/>
      <c r="H62" s="1"/>
      <c r="I62" s="1"/>
      <c r="J62" s="1"/>
      <c r="K62" s="1"/>
      <c r="P62" s="93">
        <v>20</v>
      </c>
      <c r="Q62" s="94">
        <f t="shared" si="3"/>
        <v>20.149999999999999</v>
      </c>
    </row>
    <row r="63" spans="1:17" ht="13.2" x14ac:dyDescent="0.25">
      <c r="B63" s="93">
        <f t="shared" ref="B63:B65" si="26">B62+0.15</f>
        <v>20.149999999999999</v>
      </c>
      <c r="C63" s="94">
        <f t="shared" si="2"/>
        <v>20.299999999999997</v>
      </c>
      <c r="D63" s="1"/>
      <c r="E63" s="1"/>
      <c r="F63" s="1"/>
      <c r="G63" s="1"/>
      <c r="H63" s="1"/>
      <c r="I63" s="1"/>
      <c r="J63" s="1"/>
      <c r="K63" s="1"/>
      <c r="P63" s="93">
        <f t="shared" ref="P63:P65" si="27">P62+0.15</f>
        <v>20.149999999999999</v>
      </c>
      <c r="Q63" s="94">
        <f t="shared" si="3"/>
        <v>20.299999999999997</v>
      </c>
    </row>
    <row r="64" spans="1:17" ht="13.2" x14ac:dyDescent="0.25">
      <c r="B64" s="93">
        <f t="shared" si="26"/>
        <v>20.299999999999997</v>
      </c>
      <c r="C64" s="94">
        <f t="shared" si="2"/>
        <v>20.449999999999996</v>
      </c>
      <c r="P64" s="93">
        <f t="shared" si="27"/>
        <v>20.299999999999997</v>
      </c>
      <c r="Q64" s="94">
        <f t="shared" si="3"/>
        <v>20.449999999999996</v>
      </c>
    </row>
    <row r="65" spans="2:17" ht="13.2" x14ac:dyDescent="0.25">
      <c r="B65" s="93">
        <f t="shared" si="26"/>
        <v>20.449999999999996</v>
      </c>
      <c r="C65" s="94">
        <f t="shared" si="2"/>
        <v>21</v>
      </c>
      <c r="P65" s="93">
        <f t="shared" si="27"/>
        <v>20.449999999999996</v>
      </c>
      <c r="Q65" s="94">
        <f t="shared" si="3"/>
        <v>21</v>
      </c>
    </row>
    <row r="66" spans="2:17" ht="13.2" x14ac:dyDescent="0.25">
      <c r="B66" s="93">
        <v>21</v>
      </c>
      <c r="C66" s="94">
        <f t="shared" si="2"/>
        <v>21.15</v>
      </c>
      <c r="P66" s="93">
        <v>21</v>
      </c>
      <c r="Q66" s="94">
        <f t="shared" si="3"/>
        <v>21.15</v>
      </c>
    </row>
    <row r="67" spans="2:17" ht="13.2" x14ac:dyDescent="0.25">
      <c r="B67" s="93">
        <f t="shared" ref="B67:B69" si="28">B66+0.15</f>
        <v>21.15</v>
      </c>
      <c r="C67" s="94">
        <f t="shared" si="2"/>
        <v>21.299999999999997</v>
      </c>
      <c r="P67" s="93">
        <f t="shared" ref="P67:P69" si="29">P66+0.15</f>
        <v>21.15</v>
      </c>
      <c r="Q67" s="94">
        <f t="shared" si="3"/>
        <v>21.299999999999997</v>
      </c>
    </row>
    <row r="68" spans="2:17" ht="13.2" x14ac:dyDescent="0.25">
      <c r="B68" s="93">
        <f t="shared" si="28"/>
        <v>21.299999999999997</v>
      </c>
      <c r="C68" s="94">
        <f t="shared" si="2"/>
        <v>21.449999999999996</v>
      </c>
      <c r="P68" s="93">
        <f t="shared" si="29"/>
        <v>21.299999999999997</v>
      </c>
      <c r="Q68" s="94">
        <f t="shared" si="3"/>
        <v>21.449999999999996</v>
      </c>
    </row>
    <row r="69" spans="2:17" ht="13.2" x14ac:dyDescent="0.25">
      <c r="B69" s="93">
        <f t="shared" si="28"/>
        <v>21.449999999999996</v>
      </c>
      <c r="C69" s="94">
        <f t="shared" si="2"/>
        <v>22</v>
      </c>
      <c r="P69" s="93">
        <f t="shared" si="29"/>
        <v>21.449999999999996</v>
      </c>
      <c r="Q69" s="94">
        <f t="shared" si="3"/>
        <v>22</v>
      </c>
    </row>
    <row r="70" spans="2:17" ht="13.2" x14ac:dyDescent="0.25">
      <c r="B70" s="93">
        <v>22</v>
      </c>
      <c r="C70" s="94">
        <f t="shared" si="2"/>
        <v>22.15</v>
      </c>
      <c r="P70" s="93">
        <v>22</v>
      </c>
      <c r="Q70" s="94">
        <f t="shared" si="3"/>
        <v>22.15</v>
      </c>
    </row>
    <row r="71" spans="2:17" ht="13.2" x14ac:dyDescent="0.25">
      <c r="B71" s="93">
        <f t="shared" ref="B71:B72" si="30">B70+0.15</f>
        <v>22.15</v>
      </c>
      <c r="C71" s="94">
        <f t="shared" si="2"/>
        <v>22.299999999999997</v>
      </c>
      <c r="P71" s="93">
        <f t="shared" ref="P71:P72" si="31">P70+0.15</f>
        <v>22.15</v>
      </c>
      <c r="Q71" s="94">
        <f t="shared" si="3"/>
        <v>22.299999999999997</v>
      </c>
    </row>
    <row r="72" spans="2:17" ht="13.2" x14ac:dyDescent="0.25">
      <c r="B72" s="95">
        <f t="shared" si="30"/>
        <v>22.299999999999997</v>
      </c>
      <c r="C72" s="96"/>
      <c r="P72" s="95">
        <f t="shared" si="31"/>
        <v>22.299999999999997</v>
      </c>
      <c r="Q72" s="96"/>
    </row>
    <row r="73" spans="2:17" ht="13.2" x14ac:dyDescent="0.25">
      <c r="B73" s="97"/>
    </row>
    <row r="74" spans="2:17" ht="13.2" x14ac:dyDescent="0.25">
      <c r="B74" s="97"/>
    </row>
    <row r="75" spans="2:17" ht="13.2" x14ac:dyDescent="0.25">
      <c r="B75" s="97"/>
    </row>
    <row r="76" spans="2:17" ht="13.2" x14ac:dyDescent="0.25">
      <c r="B76" s="97"/>
    </row>
  </sheetData>
  <mergeCells count="2">
    <mergeCell ref="B1:G2"/>
    <mergeCell ref="A13:C13"/>
  </mergeCells>
  <printOptions horizontalCentered="1" gridLines="1"/>
  <pageMargins left="0.7" right="0.7" top="0.75" bottom="0.75" header="0" footer="0"/>
  <pageSetup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Q85"/>
  <sheetViews>
    <sheetView workbookViewId="0"/>
  </sheetViews>
  <sheetFormatPr defaultColWidth="12.6640625" defaultRowHeight="15.75" customHeight="1" x14ac:dyDescent="0.25"/>
  <cols>
    <col min="1" max="1" width="25.109375" customWidth="1"/>
    <col min="2" max="17" width="10" customWidth="1"/>
  </cols>
  <sheetData>
    <row r="1" spans="1:17" ht="15.75" customHeight="1" x14ac:dyDescent="0.25">
      <c r="A1" s="1"/>
      <c r="B1" s="158" t="s">
        <v>45</v>
      </c>
      <c r="C1" s="154"/>
      <c r="D1" s="154"/>
      <c r="E1" s="154"/>
      <c r="F1" s="154"/>
      <c r="G1" s="154"/>
      <c r="H1" s="1"/>
      <c r="I1" s="1"/>
      <c r="J1" s="1"/>
      <c r="K1" s="1"/>
    </row>
    <row r="2" spans="1:17" ht="15.75" customHeight="1" x14ac:dyDescent="0.25">
      <c r="A2" s="1"/>
      <c r="B2" s="154"/>
      <c r="C2" s="154"/>
      <c r="D2" s="154"/>
      <c r="E2" s="154"/>
      <c r="F2" s="154"/>
      <c r="G2" s="154"/>
      <c r="H2" s="1"/>
      <c r="I2" s="1"/>
      <c r="J2" s="1"/>
      <c r="K2" s="1"/>
    </row>
    <row r="3" spans="1:17" ht="15.75" customHeight="1" x14ac:dyDescent="0.25">
      <c r="A3" s="98" t="s">
        <v>26</v>
      </c>
      <c r="B3" s="99">
        <f>Kisajärjestelmä!B16</f>
        <v>0</v>
      </c>
      <c r="C3" s="100">
        <f>Kisajärjestelmä!B18</f>
        <v>0</v>
      </c>
      <c r="D3" s="101">
        <f>Kisajärjestelmä!B20</f>
        <v>0</v>
      </c>
      <c r="E3" s="102">
        <f>Kisajärjestelmä!B22</f>
        <v>0</v>
      </c>
      <c r="F3" s="103">
        <f>Kisajärjestelmä!B24</f>
        <v>0</v>
      </c>
      <c r="G3" s="74" t="s">
        <v>27</v>
      </c>
      <c r="H3" s="1"/>
      <c r="I3" s="1"/>
      <c r="J3" s="1"/>
      <c r="K3" s="1"/>
      <c r="L3" s="1"/>
    </row>
    <row r="4" spans="1:17" ht="15.75" customHeight="1" x14ac:dyDescent="0.25">
      <c r="A4" s="104" t="s">
        <v>28</v>
      </c>
      <c r="B4" s="29">
        <f>Kisajärjestelmä!D16</f>
        <v>0</v>
      </c>
      <c r="C4" s="30">
        <f>Kisajärjestelmä!D18</f>
        <v>0</v>
      </c>
      <c r="D4" s="30">
        <f>Kisajärjestelmä!D20</f>
        <v>0</v>
      </c>
      <c r="E4" s="30">
        <f>Kisajärjestelmä!D22</f>
        <v>0</v>
      </c>
      <c r="F4" s="105">
        <f>Kisajärjestelmä!D24</f>
        <v>0</v>
      </c>
      <c r="G4" s="1" t="s">
        <v>29</v>
      </c>
      <c r="H4" s="1"/>
      <c r="I4" s="1"/>
      <c r="J4" s="1"/>
      <c r="K4" s="1"/>
      <c r="L4" s="1"/>
    </row>
    <row r="5" spans="1:17" ht="14.4" x14ac:dyDescent="0.3">
      <c r="A5" s="104" t="s">
        <v>30</v>
      </c>
      <c r="B5" s="78">
        <f>Kisajärjestelmä!M16</f>
        <v>0</v>
      </c>
      <c r="C5" s="30">
        <f>Kisajärjestelmä!M18</f>
        <v>0</v>
      </c>
      <c r="D5" s="30">
        <f>Kisajärjestelmä!M20</f>
        <v>0</v>
      </c>
      <c r="E5" s="30">
        <f>Kisajärjestelmä!M22</f>
        <v>0</v>
      </c>
      <c r="F5" s="80">
        <f>Kisajärjestelmä!M24</f>
        <v>0</v>
      </c>
      <c r="G5" s="1" t="s">
        <v>31</v>
      </c>
      <c r="H5" s="1"/>
      <c r="I5" s="1"/>
      <c r="J5" s="1"/>
      <c r="K5" s="1"/>
      <c r="L5" s="1"/>
    </row>
    <row r="6" spans="1:17" ht="14.4" x14ac:dyDescent="0.3">
      <c r="A6" s="104" t="s">
        <v>32</v>
      </c>
      <c r="B6" s="78">
        <f>Kisajärjestelmä!K16</f>
        <v>0</v>
      </c>
      <c r="C6" s="30">
        <f>Kisajärjestelmä!K18</f>
        <v>0</v>
      </c>
      <c r="D6" s="30">
        <f>Kisajärjestelmä!K20</f>
        <v>0</v>
      </c>
      <c r="E6" s="30">
        <f>Kisajärjestelmä!K22</f>
        <v>0</v>
      </c>
      <c r="F6" s="80">
        <f>Kisajärjestelmä!K24</f>
        <v>0</v>
      </c>
      <c r="G6" s="1" t="s">
        <v>33</v>
      </c>
      <c r="H6" s="1"/>
      <c r="I6" s="1"/>
      <c r="J6" s="1"/>
      <c r="K6" s="1"/>
      <c r="L6" s="1"/>
    </row>
    <row r="7" spans="1:17" ht="15.75" customHeight="1" x14ac:dyDescent="0.25">
      <c r="A7" s="104" t="s">
        <v>34</v>
      </c>
      <c r="B7" s="81" t="e">
        <f t="shared" ref="B7:F7" si="0">(B4-B8)/B4</f>
        <v>#DIV/0!</v>
      </c>
      <c r="C7" s="82" t="e">
        <f t="shared" si="0"/>
        <v>#DIV/0!</v>
      </c>
      <c r="D7" s="82" t="e">
        <f t="shared" si="0"/>
        <v>#DIV/0!</v>
      </c>
      <c r="E7" s="82" t="e">
        <f t="shared" si="0"/>
        <v>#DIV/0!</v>
      </c>
      <c r="F7" s="83" t="e">
        <f t="shared" si="0"/>
        <v>#DIV/0!</v>
      </c>
      <c r="G7" s="1" t="s">
        <v>35</v>
      </c>
      <c r="H7" s="1"/>
      <c r="I7" s="1"/>
      <c r="J7" s="1"/>
      <c r="K7" s="1"/>
    </row>
    <row r="8" spans="1:17" ht="15.75" customHeight="1" x14ac:dyDescent="0.25">
      <c r="A8" s="104" t="s">
        <v>36</v>
      </c>
      <c r="B8" s="29"/>
      <c r="C8" s="30"/>
      <c r="D8" s="30"/>
      <c r="E8" s="30"/>
      <c r="F8" s="80"/>
      <c r="G8" s="1" t="s">
        <v>37</v>
      </c>
      <c r="H8" s="1"/>
      <c r="I8" s="1"/>
      <c r="J8" s="1"/>
      <c r="K8" s="1"/>
    </row>
    <row r="9" spans="1:17" ht="15.75" customHeight="1" x14ac:dyDescent="0.25">
      <c r="A9" s="104" t="s">
        <v>38</v>
      </c>
      <c r="B9" s="29"/>
      <c r="C9" s="30"/>
      <c r="D9" s="30"/>
      <c r="E9" s="30"/>
      <c r="F9" s="80"/>
      <c r="G9" s="1" t="s">
        <v>39</v>
      </c>
      <c r="H9" s="1"/>
      <c r="I9" s="1"/>
      <c r="J9" s="1"/>
      <c r="K9" s="1"/>
    </row>
    <row r="10" spans="1:17" ht="15.75" customHeight="1" x14ac:dyDescent="0.25">
      <c r="A10" s="106" t="s">
        <v>40</v>
      </c>
      <c r="B10" s="85">
        <f t="shared" ref="B10:F10" si="1">B9/2-(B9-B8)</f>
        <v>0</v>
      </c>
      <c r="C10" s="86">
        <f t="shared" si="1"/>
        <v>0</v>
      </c>
      <c r="D10" s="86">
        <f t="shared" si="1"/>
        <v>0</v>
      </c>
      <c r="E10" s="86">
        <f t="shared" si="1"/>
        <v>0</v>
      </c>
      <c r="F10" s="87">
        <f t="shared" si="1"/>
        <v>0</v>
      </c>
      <c r="G10" s="1" t="s">
        <v>41</v>
      </c>
      <c r="H10" s="1"/>
      <c r="I10" s="1"/>
      <c r="J10" s="1"/>
      <c r="K10" s="1"/>
    </row>
    <row r="11" spans="1:17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7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7" ht="15.6" x14ac:dyDescent="0.3">
      <c r="A13" s="159" t="s">
        <v>42</v>
      </c>
      <c r="B13" s="154"/>
      <c r="C13" s="154"/>
      <c r="D13" s="1"/>
      <c r="E13" s="1"/>
      <c r="F13" s="1"/>
      <c r="G13" s="1"/>
      <c r="H13" s="1"/>
      <c r="I13" s="1"/>
      <c r="J13" s="1"/>
      <c r="K13" s="1"/>
      <c r="L13" s="1"/>
    </row>
    <row r="14" spans="1:17" ht="15.75" customHeight="1" x14ac:dyDescent="0.25">
      <c r="A14" s="1"/>
      <c r="B14" s="1"/>
      <c r="C14" s="1"/>
      <c r="D14" s="89">
        <v>1</v>
      </c>
      <c r="E14" s="89">
        <v>2</v>
      </c>
      <c r="F14" s="89">
        <v>3</v>
      </c>
      <c r="G14" s="89">
        <v>4</v>
      </c>
      <c r="H14" s="89">
        <v>5</v>
      </c>
      <c r="I14" s="89">
        <v>6</v>
      </c>
      <c r="J14" s="89">
        <v>7</v>
      </c>
      <c r="K14" s="89">
        <v>8</v>
      </c>
      <c r="L14" s="89">
        <v>9</v>
      </c>
      <c r="M14" s="90">
        <v>10</v>
      </c>
      <c r="N14" s="90">
        <v>11</v>
      </c>
      <c r="O14" s="90">
        <v>12</v>
      </c>
    </row>
    <row r="15" spans="1:17" ht="15.75" customHeight="1" x14ac:dyDescent="0.25">
      <c r="A15" s="1"/>
      <c r="B15" s="91" t="s">
        <v>43</v>
      </c>
      <c r="C15" s="92" t="s">
        <v>44</v>
      </c>
      <c r="D15" s="1"/>
      <c r="E15" s="1"/>
      <c r="F15" s="1"/>
      <c r="G15" s="1"/>
      <c r="H15" s="1"/>
      <c r="I15" s="1"/>
      <c r="J15" s="1"/>
      <c r="K15" s="1"/>
      <c r="L15" s="1"/>
      <c r="P15" s="91" t="s">
        <v>43</v>
      </c>
      <c r="Q15" s="92" t="s">
        <v>44</v>
      </c>
    </row>
    <row r="16" spans="1:17" ht="15.75" customHeight="1" x14ac:dyDescent="0.25">
      <c r="A16" s="1"/>
      <c r="B16" s="93">
        <v>8.3000000000000007</v>
      </c>
      <c r="C16" s="94">
        <f t="shared" ref="C16:C71" si="2">B17</f>
        <v>8.4500000000000011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93">
        <v>8.3000000000000007</v>
      </c>
      <c r="Q16" s="94">
        <f t="shared" ref="Q16:Q71" si="3">P17</f>
        <v>8.4500000000000011</v>
      </c>
    </row>
    <row r="17" spans="1:17" ht="15.75" customHeight="1" x14ac:dyDescent="0.25">
      <c r="A17" s="1"/>
      <c r="B17" s="93">
        <f>B16+0.15</f>
        <v>8.4500000000000011</v>
      </c>
      <c r="C17" s="94">
        <f t="shared" si="2"/>
        <v>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93">
        <f>P16+0.15</f>
        <v>8.4500000000000011</v>
      </c>
      <c r="Q17" s="94">
        <f t="shared" si="3"/>
        <v>9</v>
      </c>
    </row>
    <row r="18" spans="1:17" ht="15.75" customHeight="1" x14ac:dyDescent="0.25">
      <c r="A18" s="1"/>
      <c r="B18" s="93">
        <v>9</v>
      </c>
      <c r="C18" s="94">
        <f t="shared" si="2"/>
        <v>9.15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93">
        <v>9</v>
      </c>
      <c r="Q18" s="94">
        <f t="shared" si="3"/>
        <v>9.15</v>
      </c>
    </row>
    <row r="19" spans="1:17" ht="15.75" customHeight="1" x14ac:dyDescent="0.25">
      <c r="A19" s="1"/>
      <c r="B19" s="93">
        <f t="shared" ref="B19:B21" si="4">B18+0.15</f>
        <v>9.15</v>
      </c>
      <c r="C19" s="94">
        <f t="shared" si="2"/>
        <v>9.3000000000000007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93">
        <f t="shared" ref="P19:P21" si="5">P18+0.15</f>
        <v>9.15</v>
      </c>
      <c r="Q19" s="94">
        <f t="shared" si="3"/>
        <v>9.3000000000000007</v>
      </c>
    </row>
    <row r="20" spans="1:17" ht="15.75" customHeight="1" x14ac:dyDescent="0.25">
      <c r="A20" s="1"/>
      <c r="B20" s="93">
        <f t="shared" si="4"/>
        <v>9.3000000000000007</v>
      </c>
      <c r="C20" s="94">
        <f t="shared" si="2"/>
        <v>9.4500000000000011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93">
        <f t="shared" si="5"/>
        <v>9.3000000000000007</v>
      </c>
      <c r="Q20" s="94">
        <f t="shared" si="3"/>
        <v>9.4500000000000011</v>
      </c>
    </row>
    <row r="21" spans="1:17" ht="15.75" customHeight="1" x14ac:dyDescent="0.25">
      <c r="A21" s="1"/>
      <c r="B21" s="93">
        <f t="shared" si="4"/>
        <v>9.4500000000000011</v>
      </c>
      <c r="C21" s="94">
        <f t="shared" si="2"/>
        <v>10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93">
        <f t="shared" si="5"/>
        <v>9.4500000000000011</v>
      </c>
      <c r="Q21" s="94">
        <f t="shared" si="3"/>
        <v>10</v>
      </c>
    </row>
    <row r="22" spans="1:17" ht="15.75" customHeight="1" x14ac:dyDescent="0.25">
      <c r="A22" s="1"/>
      <c r="B22" s="93">
        <v>10</v>
      </c>
      <c r="C22" s="94">
        <f t="shared" si="2"/>
        <v>10.15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93">
        <v>10</v>
      </c>
      <c r="Q22" s="94">
        <f t="shared" si="3"/>
        <v>10.15</v>
      </c>
    </row>
    <row r="23" spans="1:17" ht="15.75" customHeight="1" x14ac:dyDescent="0.25">
      <c r="A23" s="1"/>
      <c r="B23" s="93">
        <f t="shared" ref="B23:B25" si="6">B22+0.15</f>
        <v>10.15</v>
      </c>
      <c r="C23" s="94">
        <f t="shared" si="2"/>
        <v>10.3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93">
        <f t="shared" ref="P23:P25" si="7">P22+0.15</f>
        <v>10.15</v>
      </c>
      <c r="Q23" s="94">
        <f t="shared" si="3"/>
        <v>10.3</v>
      </c>
    </row>
    <row r="24" spans="1:17" ht="15.75" customHeight="1" x14ac:dyDescent="0.25">
      <c r="A24" s="1"/>
      <c r="B24" s="93">
        <f t="shared" si="6"/>
        <v>10.3</v>
      </c>
      <c r="C24" s="94">
        <f t="shared" si="2"/>
        <v>10.450000000000001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93">
        <f t="shared" si="7"/>
        <v>10.3</v>
      </c>
      <c r="Q24" s="94">
        <f t="shared" si="3"/>
        <v>10.450000000000001</v>
      </c>
    </row>
    <row r="25" spans="1:17" ht="15.75" customHeight="1" x14ac:dyDescent="0.25">
      <c r="A25" s="1"/>
      <c r="B25" s="93">
        <f t="shared" si="6"/>
        <v>10.450000000000001</v>
      </c>
      <c r="C25" s="94">
        <f t="shared" si="2"/>
        <v>11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93">
        <f t="shared" si="7"/>
        <v>10.450000000000001</v>
      </c>
      <c r="Q25" s="94">
        <f t="shared" si="3"/>
        <v>11</v>
      </c>
    </row>
    <row r="26" spans="1:17" ht="15.75" customHeight="1" x14ac:dyDescent="0.25">
      <c r="A26" s="1"/>
      <c r="B26" s="93">
        <v>11</v>
      </c>
      <c r="C26" s="94">
        <f t="shared" si="2"/>
        <v>11.15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93">
        <v>11</v>
      </c>
      <c r="Q26" s="94">
        <f t="shared" si="3"/>
        <v>11.15</v>
      </c>
    </row>
    <row r="27" spans="1:17" ht="15.75" customHeight="1" x14ac:dyDescent="0.25">
      <c r="A27" s="1"/>
      <c r="B27" s="93">
        <f t="shared" ref="B27:B29" si="8">B26+0.15</f>
        <v>11.15</v>
      </c>
      <c r="C27" s="94">
        <f t="shared" si="2"/>
        <v>11.3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93">
        <f t="shared" ref="P27:P29" si="9">P26+0.15</f>
        <v>11.15</v>
      </c>
      <c r="Q27" s="94">
        <f t="shared" si="3"/>
        <v>11.3</v>
      </c>
    </row>
    <row r="28" spans="1:17" ht="15.75" customHeight="1" x14ac:dyDescent="0.25">
      <c r="A28" s="1"/>
      <c r="B28" s="93">
        <f t="shared" si="8"/>
        <v>11.3</v>
      </c>
      <c r="C28" s="94">
        <f t="shared" si="2"/>
        <v>11.450000000000001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93">
        <f t="shared" si="9"/>
        <v>11.3</v>
      </c>
      <c r="Q28" s="94">
        <f t="shared" si="3"/>
        <v>11.450000000000001</v>
      </c>
    </row>
    <row r="29" spans="1:17" ht="15.75" customHeight="1" x14ac:dyDescent="0.25">
      <c r="A29" s="1"/>
      <c r="B29" s="93">
        <f t="shared" si="8"/>
        <v>11.450000000000001</v>
      </c>
      <c r="C29" s="94">
        <f t="shared" si="2"/>
        <v>12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93">
        <f t="shared" si="9"/>
        <v>11.450000000000001</v>
      </c>
      <c r="Q29" s="94">
        <f t="shared" si="3"/>
        <v>12</v>
      </c>
    </row>
    <row r="30" spans="1:17" ht="15.75" customHeight="1" x14ac:dyDescent="0.25">
      <c r="A30" s="1"/>
      <c r="B30" s="93">
        <v>12</v>
      </c>
      <c r="C30" s="94">
        <f t="shared" si="2"/>
        <v>12.15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93">
        <v>12</v>
      </c>
      <c r="Q30" s="94">
        <f t="shared" si="3"/>
        <v>12.15</v>
      </c>
    </row>
    <row r="31" spans="1:17" ht="15.75" customHeight="1" x14ac:dyDescent="0.25">
      <c r="A31" s="1"/>
      <c r="B31" s="93">
        <f t="shared" ref="B31:B33" si="10">B30+0.15</f>
        <v>12.15</v>
      </c>
      <c r="C31" s="94">
        <f t="shared" si="2"/>
        <v>12.3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93">
        <f t="shared" ref="P31:P33" si="11">P30+0.15</f>
        <v>12.15</v>
      </c>
      <c r="Q31" s="94">
        <f t="shared" si="3"/>
        <v>12.3</v>
      </c>
    </row>
    <row r="32" spans="1:17" ht="15.75" customHeight="1" x14ac:dyDescent="0.25">
      <c r="A32" s="1"/>
      <c r="B32" s="93">
        <f t="shared" si="10"/>
        <v>12.3</v>
      </c>
      <c r="C32" s="94">
        <f t="shared" si="2"/>
        <v>12.450000000000001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93">
        <f t="shared" si="11"/>
        <v>12.3</v>
      </c>
      <c r="Q32" s="94">
        <f t="shared" si="3"/>
        <v>12.450000000000001</v>
      </c>
    </row>
    <row r="33" spans="1:17" ht="15.75" customHeight="1" x14ac:dyDescent="0.25">
      <c r="A33" s="1"/>
      <c r="B33" s="93">
        <f t="shared" si="10"/>
        <v>12.450000000000001</v>
      </c>
      <c r="C33" s="94">
        <f t="shared" si="2"/>
        <v>13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93">
        <f t="shared" si="11"/>
        <v>12.450000000000001</v>
      </c>
      <c r="Q33" s="94">
        <f t="shared" si="3"/>
        <v>13</v>
      </c>
    </row>
    <row r="34" spans="1:17" ht="15.75" customHeight="1" x14ac:dyDescent="0.25">
      <c r="A34" s="1"/>
      <c r="B34" s="93">
        <v>13</v>
      </c>
      <c r="C34" s="94">
        <f t="shared" si="2"/>
        <v>13.15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93">
        <v>13</v>
      </c>
      <c r="Q34" s="94">
        <f t="shared" si="3"/>
        <v>13.15</v>
      </c>
    </row>
    <row r="35" spans="1:17" ht="15.75" customHeight="1" x14ac:dyDescent="0.25">
      <c r="A35" s="1"/>
      <c r="B35" s="93">
        <f t="shared" ref="B35:B37" si="12">B34+0.15</f>
        <v>13.15</v>
      </c>
      <c r="C35" s="94">
        <f t="shared" si="2"/>
        <v>13.3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93">
        <f t="shared" ref="P35:P37" si="13">P34+0.15</f>
        <v>13.15</v>
      </c>
      <c r="Q35" s="94">
        <f t="shared" si="3"/>
        <v>13.3</v>
      </c>
    </row>
    <row r="36" spans="1:17" ht="15.75" customHeight="1" x14ac:dyDescent="0.25">
      <c r="A36" s="1"/>
      <c r="B36" s="93">
        <f t="shared" si="12"/>
        <v>13.3</v>
      </c>
      <c r="C36" s="94">
        <f t="shared" si="2"/>
        <v>13.450000000000001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93">
        <f t="shared" si="13"/>
        <v>13.3</v>
      </c>
      <c r="Q36" s="94">
        <f t="shared" si="3"/>
        <v>13.450000000000001</v>
      </c>
    </row>
    <row r="37" spans="1:17" ht="15.75" customHeight="1" x14ac:dyDescent="0.25">
      <c r="A37" s="1"/>
      <c r="B37" s="93">
        <f t="shared" si="12"/>
        <v>13.450000000000001</v>
      </c>
      <c r="C37" s="94">
        <f t="shared" si="2"/>
        <v>14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93">
        <f t="shared" si="13"/>
        <v>13.450000000000001</v>
      </c>
      <c r="Q37" s="94">
        <f t="shared" si="3"/>
        <v>14</v>
      </c>
    </row>
    <row r="38" spans="1:17" ht="15.75" customHeight="1" x14ac:dyDescent="0.25">
      <c r="A38" s="1"/>
      <c r="B38" s="93">
        <v>14</v>
      </c>
      <c r="C38" s="94">
        <f t="shared" si="2"/>
        <v>14.15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93">
        <v>14</v>
      </c>
      <c r="Q38" s="94">
        <f t="shared" si="3"/>
        <v>14.15</v>
      </c>
    </row>
    <row r="39" spans="1:17" ht="15.75" customHeight="1" x14ac:dyDescent="0.25">
      <c r="A39" s="1"/>
      <c r="B39" s="93">
        <f t="shared" ref="B39:B41" si="14">B38+0.15</f>
        <v>14.15</v>
      </c>
      <c r="C39" s="94">
        <f t="shared" si="2"/>
        <v>14.3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93">
        <f t="shared" ref="P39:P41" si="15">P38+0.15</f>
        <v>14.15</v>
      </c>
      <c r="Q39" s="94">
        <f t="shared" si="3"/>
        <v>14.3</v>
      </c>
    </row>
    <row r="40" spans="1:17" ht="15.75" customHeight="1" x14ac:dyDescent="0.25">
      <c r="A40" s="1"/>
      <c r="B40" s="93">
        <f t="shared" si="14"/>
        <v>14.3</v>
      </c>
      <c r="C40" s="94">
        <f t="shared" si="2"/>
        <v>14.450000000000001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93">
        <f t="shared" si="15"/>
        <v>14.3</v>
      </c>
      <c r="Q40" s="94">
        <f t="shared" si="3"/>
        <v>14.450000000000001</v>
      </c>
    </row>
    <row r="41" spans="1:17" ht="15.75" customHeight="1" x14ac:dyDescent="0.25">
      <c r="A41" s="1"/>
      <c r="B41" s="93">
        <f t="shared" si="14"/>
        <v>14.450000000000001</v>
      </c>
      <c r="C41" s="94">
        <f t="shared" si="2"/>
        <v>15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93">
        <f t="shared" si="15"/>
        <v>14.450000000000001</v>
      </c>
      <c r="Q41" s="94">
        <f t="shared" si="3"/>
        <v>15</v>
      </c>
    </row>
    <row r="42" spans="1:17" ht="15.75" customHeight="1" x14ac:dyDescent="0.25">
      <c r="A42" s="1"/>
      <c r="B42" s="93">
        <v>15</v>
      </c>
      <c r="C42" s="94">
        <f t="shared" si="2"/>
        <v>15.15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93">
        <v>15</v>
      </c>
      <c r="Q42" s="94">
        <f t="shared" si="3"/>
        <v>15.15</v>
      </c>
    </row>
    <row r="43" spans="1:17" ht="15.75" customHeight="1" x14ac:dyDescent="0.25">
      <c r="A43" s="1"/>
      <c r="B43" s="93">
        <f t="shared" ref="B43:B45" si="16">B42+0.15</f>
        <v>15.15</v>
      </c>
      <c r="C43" s="94">
        <f t="shared" si="2"/>
        <v>15.3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93">
        <f t="shared" ref="P43:P45" si="17">P42+0.15</f>
        <v>15.15</v>
      </c>
      <c r="Q43" s="94">
        <f t="shared" si="3"/>
        <v>15.3</v>
      </c>
    </row>
    <row r="44" spans="1:17" ht="15.75" customHeight="1" x14ac:dyDescent="0.25">
      <c r="A44" s="1"/>
      <c r="B44" s="93">
        <f t="shared" si="16"/>
        <v>15.3</v>
      </c>
      <c r="C44" s="94">
        <f t="shared" si="2"/>
        <v>15.450000000000001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93">
        <f t="shared" si="17"/>
        <v>15.3</v>
      </c>
      <c r="Q44" s="94">
        <f t="shared" si="3"/>
        <v>15.450000000000001</v>
      </c>
    </row>
    <row r="45" spans="1:17" ht="15.75" customHeight="1" x14ac:dyDescent="0.25">
      <c r="A45" s="1"/>
      <c r="B45" s="93">
        <f t="shared" si="16"/>
        <v>15.450000000000001</v>
      </c>
      <c r="C45" s="94">
        <f t="shared" si="2"/>
        <v>16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93">
        <f t="shared" si="17"/>
        <v>15.450000000000001</v>
      </c>
      <c r="Q45" s="94">
        <f t="shared" si="3"/>
        <v>16</v>
      </c>
    </row>
    <row r="46" spans="1:17" ht="15.75" customHeight="1" x14ac:dyDescent="0.25">
      <c r="A46" s="1"/>
      <c r="B46" s="93">
        <v>16</v>
      </c>
      <c r="C46" s="94">
        <f t="shared" si="2"/>
        <v>16.149999999999999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93">
        <v>16</v>
      </c>
      <c r="Q46" s="94">
        <f t="shared" si="3"/>
        <v>16.149999999999999</v>
      </c>
    </row>
    <row r="47" spans="1:17" ht="15.75" customHeight="1" x14ac:dyDescent="0.25">
      <c r="A47" s="1"/>
      <c r="B47" s="93">
        <f t="shared" ref="B47:B49" si="18">B46+0.15</f>
        <v>16.149999999999999</v>
      </c>
      <c r="C47" s="94">
        <f t="shared" si="2"/>
        <v>16.299999999999997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93">
        <f t="shared" ref="P47:P49" si="19">P46+0.15</f>
        <v>16.149999999999999</v>
      </c>
      <c r="Q47" s="94">
        <f t="shared" si="3"/>
        <v>16.299999999999997</v>
      </c>
    </row>
    <row r="48" spans="1:17" ht="15.75" customHeight="1" x14ac:dyDescent="0.25">
      <c r="A48" s="1"/>
      <c r="B48" s="93">
        <f t="shared" si="18"/>
        <v>16.299999999999997</v>
      </c>
      <c r="C48" s="94">
        <f t="shared" si="2"/>
        <v>16.449999999999996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93">
        <f t="shared" si="19"/>
        <v>16.299999999999997</v>
      </c>
      <c r="Q48" s="94">
        <f t="shared" si="3"/>
        <v>16.449999999999996</v>
      </c>
    </row>
    <row r="49" spans="1:17" ht="15.75" customHeight="1" x14ac:dyDescent="0.25">
      <c r="A49" s="1"/>
      <c r="B49" s="93">
        <f t="shared" si="18"/>
        <v>16.449999999999996</v>
      </c>
      <c r="C49" s="94">
        <f t="shared" si="2"/>
        <v>17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93">
        <f t="shared" si="19"/>
        <v>16.449999999999996</v>
      </c>
      <c r="Q49" s="94">
        <f t="shared" si="3"/>
        <v>17</v>
      </c>
    </row>
    <row r="50" spans="1:17" ht="15.75" customHeight="1" x14ac:dyDescent="0.25">
      <c r="A50" s="1"/>
      <c r="B50" s="93">
        <v>17</v>
      </c>
      <c r="C50" s="94">
        <f t="shared" si="2"/>
        <v>17.149999999999999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93">
        <v>17</v>
      </c>
      <c r="Q50" s="94">
        <f t="shared" si="3"/>
        <v>17.149999999999999</v>
      </c>
    </row>
    <row r="51" spans="1:17" ht="15.75" customHeight="1" x14ac:dyDescent="0.25">
      <c r="A51" s="1"/>
      <c r="B51" s="93">
        <f t="shared" ref="B51:B53" si="20">B50+0.15</f>
        <v>17.149999999999999</v>
      </c>
      <c r="C51" s="94">
        <f t="shared" si="2"/>
        <v>17.299999999999997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93">
        <f t="shared" ref="P51:P53" si="21">P50+0.15</f>
        <v>17.149999999999999</v>
      </c>
      <c r="Q51" s="94">
        <f t="shared" si="3"/>
        <v>17.299999999999997</v>
      </c>
    </row>
    <row r="52" spans="1:17" ht="15.75" customHeight="1" x14ac:dyDescent="0.25">
      <c r="A52" s="1"/>
      <c r="B52" s="93">
        <f t="shared" si="20"/>
        <v>17.299999999999997</v>
      </c>
      <c r="C52" s="94">
        <f t="shared" si="2"/>
        <v>17.449999999999996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93">
        <f t="shared" si="21"/>
        <v>17.299999999999997</v>
      </c>
      <c r="Q52" s="94">
        <f t="shared" si="3"/>
        <v>17.449999999999996</v>
      </c>
    </row>
    <row r="53" spans="1:17" ht="15.75" customHeight="1" x14ac:dyDescent="0.25">
      <c r="A53" s="1"/>
      <c r="B53" s="93">
        <f t="shared" si="20"/>
        <v>17.449999999999996</v>
      </c>
      <c r="C53" s="94">
        <f t="shared" si="2"/>
        <v>18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93">
        <f t="shared" si="21"/>
        <v>17.449999999999996</v>
      </c>
      <c r="Q53" s="94">
        <f t="shared" si="3"/>
        <v>18</v>
      </c>
    </row>
    <row r="54" spans="1:17" ht="15.75" customHeight="1" x14ac:dyDescent="0.25">
      <c r="A54" s="1"/>
      <c r="B54" s="93">
        <v>18</v>
      </c>
      <c r="C54" s="94">
        <f t="shared" si="2"/>
        <v>18.149999999999999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93">
        <v>18</v>
      </c>
      <c r="Q54" s="94">
        <f t="shared" si="3"/>
        <v>18.149999999999999</v>
      </c>
    </row>
    <row r="55" spans="1:17" ht="15.75" customHeight="1" x14ac:dyDescent="0.25">
      <c r="A55" s="1"/>
      <c r="B55" s="93">
        <f t="shared" ref="B55:B57" si="22">B54+0.15</f>
        <v>18.149999999999999</v>
      </c>
      <c r="C55" s="94">
        <f t="shared" si="2"/>
        <v>18.299999999999997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93">
        <f t="shared" ref="P55:P57" si="23">P54+0.15</f>
        <v>18.149999999999999</v>
      </c>
      <c r="Q55" s="94">
        <f t="shared" si="3"/>
        <v>18.299999999999997</v>
      </c>
    </row>
    <row r="56" spans="1:17" ht="15.75" customHeight="1" x14ac:dyDescent="0.25">
      <c r="A56" s="1"/>
      <c r="B56" s="93">
        <f t="shared" si="22"/>
        <v>18.299999999999997</v>
      </c>
      <c r="C56" s="94">
        <f t="shared" si="2"/>
        <v>18.449999999999996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93">
        <f t="shared" si="23"/>
        <v>18.299999999999997</v>
      </c>
      <c r="Q56" s="94">
        <f t="shared" si="3"/>
        <v>18.449999999999996</v>
      </c>
    </row>
    <row r="57" spans="1:17" ht="15.75" customHeight="1" x14ac:dyDescent="0.25">
      <c r="A57" s="1"/>
      <c r="B57" s="93">
        <f t="shared" si="22"/>
        <v>18.449999999999996</v>
      </c>
      <c r="C57" s="94">
        <f t="shared" si="2"/>
        <v>19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93">
        <f t="shared" si="23"/>
        <v>18.449999999999996</v>
      </c>
      <c r="Q57" s="94">
        <f t="shared" si="3"/>
        <v>19</v>
      </c>
    </row>
    <row r="58" spans="1:17" ht="15.75" customHeight="1" x14ac:dyDescent="0.25">
      <c r="A58" s="1"/>
      <c r="B58" s="93">
        <v>19</v>
      </c>
      <c r="C58" s="94">
        <f t="shared" si="2"/>
        <v>19.149999999999999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93">
        <v>19</v>
      </c>
      <c r="Q58" s="94">
        <f t="shared" si="3"/>
        <v>19.149999999999999</v>
      </c>
    </row>
    <row r="59" spans="1:17" ht="15.75" customHeight="1" x14ac:dyDescent="0.25">
      <c r="A59" s="1"/>
      <c r="B59" s="93">
        <f t="shared" ref="B59:B61" si="24">B58+0.15</f>
        <v>19.149999999999999</v>
      </c>
      <c r="C59" s="94">
        <f t="shared" si="2"/>
        <v>19.299999999999997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93">
        <f t="shared" ref="P59:P61" si="25">P58+0.15</f>
        <v>19.149999999999999</v>
      </c>
      <c r="Q59" s="94">
        <f t="shared" si="3"/>
        <v>19.299999999999997</v>
      </c>
    </row>
    <row r="60" spans="1:17" ht="15.75" customHeight="1" x14ac:dyDescent="0.25">
      <c r="A60" s="1"/>
      <c r="B60" s="93">
        <f t="shared" si="24"/>
        <v>19.299999999999997</v>
      </c>
      <c r="C60" s="94">
        <f t="shared" si="2"/>
        <v>19.449999999999996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93">
        <f t="shared" si="25"/>
        <v>19.299999999999997</v>
      </c>
      <c r="Q60" s="94">
        <f t="shared" si="3"/>
        <v>19.449999999999996</v>
      </c>
    </row>
    <row r="61" spans="1:17" ht="13.2" x14ac:dyDescent="0.25">
      <c r="A61" s="1"/>
      <c r="B61" s="93">
        <f t="shared" si="24"/>
        <v>19.449999999999996</v>
      </c>
      <c r="C61" s="94">
        <f t="shared" si="2"/>
        <v>20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93">
        <f t="shared" si="25"/>
        <v>19.449999999999996</v>
      </c>
      <c r="Q61" s="94">
        <f t="shared" si="3"/>
        <v>20</v>
      </c>
    </row>
    <row r="62" spans="1:17" ht="13.2" x14ac:dyDescent="0.25">
      <c r="B62" s="93">
        <v>20</v>
      </c>
      <c r="C62" s="94">
        <f t="shared" si="2"/>
        <v>20.149999999999999</v>
      </c>
      <c r="D62" s="1"/>
      <c r="E62" s="1"/>
      <c r="F62" s="1"/>
      <c r="G62" s="1"/>
      <c r="H62" s="1"/>
      <c r="I62" s="1"/>
      <c r="J62" s="1"/>
      <c r="K62" s="1"/>
      <c r="P62" s="93">
        <v>20</v>
      </c>
      <c r="Q62" s="94">
        <f t="shared" si="3"/>
        <v>20.149999999999999</v>
      </c>
    </row>
    <row r="63" spans="1:17" ht="13.2" x14ac:dyDescent="0.25">
      <c r="B63" s="93">
        <f t="shared" ref="B63:B65" si="26">B62+0.15</f>
        <v>20.149999999999999</v>
      </c>
      <c r="C63" s="94">
        <f t="shared" si="2"/>
        <v>20.299999999999997</v>
      </c>
      <c r="D63" s="1"/>
      <c r="E63" s="1"/>
      <c r="F63" s="1"/>
      <c r="G63" s="1"/>
      <c r="H63" s="1"/>
      <c r="I63" s="1"/>
      <c r="J63" s="1"/>
      <c r="K63" s="1"/>
      <c r="P63" s="93">
        <f t="shared" ref="P63:P65" si="27">P62+0.15</f>
        <v>20.149999999999999</v>
      </c>
      <c r="Q63" s="94">
        <f t="shared" si="3"/>
        <v>20.299999999999997</v>
      </c>
    </row>
    <row r="64" spans="1:17" ht="13.2" x14ac:dyDescent="0.25">
      <c r="B64" s="93">
        <f t="shared" si="26"/>
        <v>20.299999999999997</v>
      </c>
      <c r="C64" s="94">
        <f t="shared" si="2"/>
        <v>20.449999999999996</v>
      </c>
      <c r="P64" s="93">
        <f t="shared" si="27"/>
        <v>20.299999999999997</v>
      </c>
      <c r="Q64" s="94">
        <f t="shared" si="3"/>
        <v>20.449999999999996</v>
      </c>
    </row>
    <row r="65" spans="1:17" ht="13.2" x14ac:dyDescent="0.25">
      <c r="B65" s="93">
        <f t="shared" si="26"/>
        <v>20.449999999999996</v>
      </c>
      <c r="C65" s="94">
        <f t="shared" si="2"/>
        <v>21</v>
      </c>
      <c r="P65" s="93">
        <f t="shared" si="27"/>
        <v>20.449999999999996</v>
      </c>
      <c r="Q65" s="94">
        <f t="shared" si="3"/>
        <v>21</v>
      </c>
    </row>
    <row r="66" spans="1:17" ht="13.2" x14ac:dyDescent="0.25">
      <c r="B66" s="93">
        <v>21</v>
      </c>
      <c r="C66" s="94">
        <f t="shared" si="2"/>
        <v>21.15</v>
      </c>
      <c r="P66" s="93">
        <v>21</v>
      </c>
      <c r="Q66" s="94">
        <f t="shared" si="3"/>
        <v>21.15</v>
      </c>
    </row>
    <row r="67" spans="1:17" ht="13.2" x14ac:dyDescent="0.25">
      <c r="B67" s="93">
        <f t="shared" ref="B67:B69" si="28">B66+0.15</f>
        <v>21.15</v>
      </c>
      <c r="C67" s="94">
        <f t="shared" si="2"/>
        <v>21.299999999999997</v>
      </c>
      <c r="P67" s="93">
        <f t="shared" ref="P67:P69" si="29">P66+0.15</f>
        <v>21.15</v>
      </c>
      <c r="Q67" s="94">
        <f t="shared" si="3"/>
        <v>21.299999999999997</v>
      </c>
    </row>
    <row r="68" spans="1:17" ht="13.2" x14ac:dyDescent="0.25">
      <c r="B68" s="93">
        <f t="shared" si="28"/>
        <v>21.299999999999997</v>
      </c>
      <c r="C68" s="94">
        <f t="shared" si="2"/>
        <v>21.449999999999996</v>
      </c>
      <c r="P68" s="93">
        <f t="shared" si="29"/>
        <v>21.299999999999997</v>
      </c>
      <c r="Q68" s="94">
        <f t="shared" si="3"/>
        <v>21.449999999999996</v>
      </c>
    </row>
    <row r="69" spans="1:17" ht="13.2" x14ac:dyDescent="0.25">
      <c r="B69" s="93">
        <f t="shared" si="28"/>
        <v>21.449999999999996</v>
      </c>
      <c r="C69" s="94">
        <f t="shared" si="2"/>
        <v>22</v>
      </c>
      <c r="P69" s="93">
        <f t="shared" si="29"/>
        <v>21.449999999999996</v>
      </c>
      <c r="Q69" s="94">
        <f t="shared" si="3"/>
        <v>22</v>
      </c>
    </row>
    <row r="70" spans="1:17" ht="13.2" x14ac:dyDescent="0.25">
      <c r="B70" s="93">
        <v>22</v>
      </c>
      <c r="C70" s="94">
        <f t="shared" si="2"/>
        <v>22.15</v>
      </c>
      <c r="P70" s="93">
        <v>22</v>
      </c>
      <c r="Q70" s="94">
        <f t="shared" si="3"/>
        <v>22.15</v>
      </c>
    </row>
    <row r="71" spans="1:17" ht="13.2" x14ac:dyDescent="0.25">
      <c r="B71" s="93">
        <f t="shared" ref="B71:B72" si="30">B70+0.15</f>
        <v>22.15</v>
      </c>
      <c r="C71" s="94">
        <f t="shared" si="2"/>
        <v>22.299999999999997</v>
      </c>
      <c r="P71" s="93">
        <f t="shared" ref="P71:P72" si="31">P70+0.15</f>
        <v>22.15</v>
      </c>
      <c r="Q71" s="94">
        <f t="shared" si="3"/>
        <v>22.299999999999997</v>
      </c>
    </row>
    <row r="72" spans="1:17" ht="13.2" x14ac:dyDescent="0.25">
      <c r="B72" s="95">
        <f t="shared" si="30"/>
        <v>22.299999999999997</v>
      </c>
      <c r="C72" s="96"/>
      <c r="P72" s="95">
        <f t="shared" si="31"/>
        <v>22.299999999999997</v>
      </c>
      <c r="Q72" s="96"/>
    </row>
    <row r="73" spans="1:17" ht="13.2" x14ac:dyDescent="0.25">
      <c r="A73" s="1"/>
      <c r="B73" s="107"/>
      <c r="C73" s="107"/>
      <c r="D73" s="1"/>
      <c r="E73" s="1"/>
      <c r="F73" s="1"/>
      <c r="G73" s="1"/>
      <c r="H73" s="1"/>
      <c r="I73" s="1"/>
      <c r="J73" s="88"/>
      <c r="K73" s="1"/>
    </row>
    <row r="74" spans="1:17" ht="13.2" x14ac:dyDescent="0.25">
      <c r="A74" s="1"/>
      <c r="B74" s="107"/>
      <c r="C74" s="107"/>
      <c r="D74" s="1"/>
      <c r="E74" s="1"/>
      <c r="F74" s="1"/>
      <c r="G74" s="1"/>
      <c r="H74" s="1"/>
      <c r="I74" s="1"/>
      <c r="J74" s="88"/>
      <c r="K74" s="1"/>
    </row>
    <row r="75" spans="1:17" ht="13.2" x14ac:dyDescent="0.25">
      <c r="A75" s="1"/>
      <c r="B75" s="107"/>
      <c r="C75" s="107"/>
      <c r="D75" s="1"/>
      <c r="E75" s="1"/>
      <c r="F75" s="1"/>
      <c r="G75" s="1"/>
      <c r="H75" s="1"/>
      <c r="I75" s="1"/>
      <c r="J75" s="88"/>
      <c r="K75" s="1"/>
    </row>
    <row r="76" spans="1:17" ht="13.2" x14ac:dyDescent="0.25">
      <c r="A76" s="1"/>
      <c r="B76" s="107"/>
      <c r="C76" s="107"/>
      <c r="D76" s="1"/>
      <c r="E76" s="1"/>
      <c r="F76" s="1"/>
      <c r="G76" s="1"/>
      <c r="H76" s="1"/>
      <c r="I76" s="1"/>
      <c r="J76" s="88"/>
      <c r="K76" s="1"/>
    </row>
    <row r="77" spans="1:17" ht="13.2" x14ac:dyDescent="0.25">
      <c r="A77" s="1"/>
      <c r="B77" s="107"/>
      <c r="C77" s="107"/>
      <c r="D77" s="1"/>
      <c r="E77" s="1"/>
      <c r="F77" s="1"/>
      <c r="G77" s="1"/>
      <c r="H77" s="1"/>
      <c r="I77" s="1"/>
      <c r="J77" s="88"/>
      <c r="K77" s="1"/>
    </row>
    <row r="78" spans="1:17" ht="13.2" x14ac:dyDescent="0.25">
      <c r="A78" s="1"/>
      <c r="B78" s="107"/>
      <c r="C78" s="107"/>
      <c r="D78" s="1"/>
      <c r="E78" s="1"/>
      <c r="F78" s="1"/>
      <c r="G78" s="1"/>
      <c r="H78" s="1"/>
      <c r="I78" s="1"/>
      <c r="J78" s="88"/>
      <c r="K78" s="1"/>
    </row>
    <row r="79" spans="1:17" ht="13.2" x14ac:dyDescent="0.25">
      <c r="A79" s="1"/>
      <c r="B79" s="107"/>
      <c r="C79" s="107"/>
      <c r="D79" s="1"/>
      <c r="E79" s="1"/>
      <c r="F79" s="1"/>
      <c r="G79" s="1"/>
      <c r="H79" s="1"/>
      <c r="I79" s="1"/>
      <c r="J79" s="88"/>
      <c r="K79" s="1"/>
    </row>
    <row r="80" spans="1:17" ht="13.2" x14ac:dyDescent="0.25">
      <c r="A80" s="1"/>
      <c r="B80" s="107"/>
      <c r="C80" s="107"/>
      <c r="D80" s="1"/>
      <c r="E80" s="1"/>
      <c r="F80" s="1"/>
      <c r="G80" s="1"/>
      <c r="H80" s="1"/>
      <c r="I80" s="1"/>
      <c r="J80" s="88"/>
      <c r="K80" s="1"/>
    </row>
    <row r="81" spans="1:11" ht="13.2" x14ac:dyDescent="0.25">
      <c r="A81" s="1"/>
      <c r="B81" s="107"/>
      <c r="C81" s="107"/>
      <c r="D81" s="1"/>
      <c r="E81" s="1"/>
      <c r="F81" s="1"/>
      <c r="G81" s="1"/>
      <c r="H81" s="1"/>
      <c r="I81" s="1"/>
      <c r="J81" s="88"/>
      <c r="K81" s="1"/>
    </row>
    <row r="82" spans="1:11" ht="13.2" x14ac:dyDescent="0.25">
      <c r="A82" s="1"/>
      <c r="B82" s="107"/>
      <c r="C82" s="107"/>
      <c r="D82" s="1"/>
      <c r="E82" s="1"/>
      <c r="F82" s="1"/>
      <c r="G82" s="1"/>
      <c r="H82" s="1"/>
      <c r="I82" s="1"/>
      <c r="J82" s="88"/>
      <c r="K82" s="1"/>
    </row>
    <row r="83" spans="1:11" ht="13.2" x14ac:dyDescent="0.25">
      <c r="A83" s="1"/>
      <c r="B83" s="107"/>
      <c r="C83" s="107"/>
      <c r="D83" s="1"/>
      <c r="E83" s="1"/>
      <c r="F83" s="1"/>
      <c r="G83" s="1"/>
      <c r="H83" s="1"/>
      <c r="I83" s="1"/>
      <c r="J83" s="88"/>
      <c r="K83" s="1"/>
    </row>
    <row r="84" spans="1:11" ht="13.2" x14ac:dyDescent="0.25">
      <c r="A84" s="1"/>
      <c r="B84" s="107"/>
      <c r="C84" s="107"/>
      <c r="D84" s="1"/>
      <c r="E84" s="1"/>
      <c r="F84" s="1"/>
      <c r="G84" s="1"/>
      <c r="H84" s="1"/>
      <c r="I84" s="1"/>
      <c r="J84" s="88"/>
      <c r="K84" s="1"/>
    </row>
    <row r="85" spans="1:11" ht="13.2" x14ac:dyDescent="0.25">
      <c r="A85" s="1"/>
      <c r="B85" s="107"/>
      <c r="C85" s="107"/>
      <c r="D85" s="1"/>
      <c r="E85" s="1"/>
      <c r="F85" s="1"/>
      <c r="G85" s="1"/>
      <c r="H85" s="1"/>
      <c r="I85" s="1"/>
      <c r="J85" s="88"/>
      <c r="K85" s="1"/>
    </row>
  </sheetData>
  <mergeCells count="2">
    <mergeCell ref="B1:G2"/>
    <mergeCell ref="A13:C13"/>
  </mergeCells>
  <printOptions horizontalCentered="1" gridLines="1"/>
  <pageMargins left="0.7" right="0.7" top="0.75" bottom="0.75" header="0" footer="0"/>
  <pageSetup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AA1005"/>
  <sheetViews>
    <sheetView workbookViewId="0"/>
  </sheetViews>
  <sheetFormatPr defaultColWidth="12.6640625" defaultRowHeight="15.75" customHeight="1" x14ac:dyDescent="0.25"/>
  <cols>
    <col min="2" max="2" width="25.109375" customWidth="1"/>
    <col min="3" max="3" width="13.109375" customWidth="1"/>
    <col min="4" max="7" width="12.109375" customWidth="1"/>
    <col min="8" max="8" width="22" customWidth="1"/>
    <col min="10" max="13" width="12.33203125" customWidth="1"/>
    <col min="16" max="19" width="21.44140625" customWidth="1"/>
  </cols>
  <sheetData>
    <row r="1" spans="1:27" ht="15.6" x14ac:dyDescent="0.3">
      <c r="A1" s="1"/>
      <c r="B1" s="108" t="s">
        <v>46</v>
      </c>
      <c r="C1" s="108" t="s">
        <v>47</v>
      </c>
      <c r="D1" s="160" t="s">
        <v>48</v>
      </c>
      <c r="E1" s="161"/>
      <c r="F1" s="161"/>
      <c r="G1" s="162"/>
      <c r="H1" s="108" t="s">
        <v>46</v>
      </c>
      <c r="I1" s="108" t="s">
        <v>47</v>
      </c>
      <c r="J1" s="160" t="s">
        <v>17</v>
      </c>
      <c r="K1" s="161"/>
      <c r="L1" s="161"/>
      <c r="M1" s="16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6" x14ac:dyDescent="0.3">
      <c r="A2" s="109" t="s">
        <v>49</v>
      </c>
      <c r="B2" s="110"/>
      <c r="C2" s="111"/>
      <c r="D2" s="163"/>
      <c r="E2" s="164"/>
      <c r="F2" s="164"/>
      <c r="G2" s="165"/>
      <c r="H2" s="110"/>
      <c r="I2" s="111"/>
      <c r="J2" s="163"/>
      <c r="K2" s="164"/>
      <c r="L2" s="164"/>
      <c r="M2" s="16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6" x14ac:dyDescent="0.3">
      <c r="A3" s="112" t="s">
        <v>3</v>
      </c>
      <c r="B3" s="113"/>
      <c r="C3" s="114"/>
      <c r="D3" s="115">
        <f>Kisajärjestelmä!B7</f>
        <v>0</v>
      </c>
      <c r="E3" s="116">
        <f>Kisajärjestelmä!B9</f>
        <v>0</v>
      </c>
      <c r="F3" s="116">
        <f>Kisajärjestelmä!B11</f>
        <v>0</v>
      </c>
      <c r="G3" s="116">
        <f>Kisajärjestelmä!B13</f>
        <v>0</v>
      </c>
      <c r="H3" s="113"/>
      <c r="I3" s="114"/>
      <c r="J3" s="115">
        <f>Kisajärjestelmä!B16</f>
        <v>0</v>
      </c>
      <c r="K3" s="116">
        <f>Kisajärjestelmä!B18</f>
        <v>0</v>
      </c>
      <c r="L3" s="116">
        <f>Kisajärjestelmä!B20</f>
        <v>0</v>
      </c>
      <c r="M3" s="117">
        <f>Kisajärjestelmä!B22</f>
        <v>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6" x14ac:dyDescent="0.3">
      <c r="A4" s="118" t="s">
        <v>50</v>
      </c>
      <c r="B4" s="110"/>
      <c r="C4" s="111"/>
      <c r="D4" s="119"/>
      <c r="E4" s="120"/>
      <c r="F4" s="120"/>
      <c r="G4" s="120"/>
      <c r="H4" s="110"/>
      <c r="I4" s="111"/>
      <c r="J4" s="119"/>
      <c r="K4" s="120"/>
      <c r="L4" s="120"/>
      <c r="M4" s="12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5">
      <c r="A5" s="116">
        <v>1</v>
      </c>
      <c r="B5" s="122"/>
      <c r="C5" s="116"/>
      <c r="D5" s="123"/>
      <c r="E5" s="124"/>
      <c r="F5" s="124"/>
      <c r="G5" s="125"/>
      <c r="H5" s="117"/>
      <c r="I5" s="116"/>
      <c r="J5" s="123"/>
      <c r="K5" s="124"/>
      <c r="L5" s="124"/>
      <c r="M5" s="12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x14ac:dyDescent="0.25">
      <c r="A6" s="116">
        <f t="shared" ref="A6:A29" si="0">A5+1</f>
        <v>2</v>
      </c>
      <c r="B6" s="122"/>
      <c r="C6" s="116"/>
      <c r="D6" s="123"/>
      <c r="E6" s="124"/>
      <c r="F6" s="124"/>
      <c r="G6" s="125"/>
      <c r="H6" s="117"/>
      <c r="I6" s="116"/>
      <c r="J6" s="123"/>
      <c r="K6" s="124"/>
      <c r="L6" s="124"/>
      <c r="M6" s="1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 x14ac:dyDescent="0.25">
      <c r="A7" s="116">
        <f t="shared" si="0"/>
        <v>3</v>
      </c>
      <c r="B7" s="126"/>
      <c r="C7" s="116"/>
      <c r="D7" s="123"/>
      <c r="E7" s="124"/>
      <c r="F7" s="124"/>
      <c r="G7" s="125"/>
      <c r="H7" s="11"/>
      <c r="I7" s="116"/>
      <c r="J7" s="123"/>
      <c r="K7" s="124"/>
      <c r="L7" s="124"/>
      <c r="M7" s="12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75" customHeight="1" x14ac:dyDescent="0.25">
      <c r="A8" s="116">
        <f t="shared" si="0"/>
        <v>4</v>
      </c>
      <c r="B8" s="126"/>
      <c r="C8" s="115"/>
      <c r="D8" s="123"/>
      <c r="E8" s="124"/>
      <c r="F8" s="124"/>
      <c r="G8" s="125"/>
      <c r="H8" s="11"/>
      <c r="I8" s="115"/>
      <c r="J8" s="123"/>
      <c r="K8" s="124"/>
      <c r="L8" s="124"/>
      <c r="M8" s="125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25">
      <c r="A9" s="116">
        <f t="shared" si="0"/>
        <v>5</v>
      </c>
      <c r="B9" s="126"/>
      <c r="C9" s="115"/>
      <c r="D9" s="123"/>
      <c r="E9" s="124"/>
      <c r="F9" s="124"/>
      <c r="G9" s="125"/>
      <c r="H9" s="11"/>
      <c r="I9" s="115"/>
      <c r="J9" s="123"/>
      <c r="K9" s="124"/>
      <c r="L9" s="124"/>
      <c r="M9" s="125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25">
      <c r="A10" s="116">
        <f t="shared" si="0"/>
        <v>6</v>
      </c>
      <c r="B10" s="115"/>
      <c r="C10" s="12"/>
      <c r="D10" s="123"/>
      <c r="E10" s="124"/>
      <c r="F10" s="124"/>
      <c r="G10" s="125"/>
      <c r="H10" s="117"/>
      <c r="I10" s="12"/>
      <c r="J10" s="123"/>
      <c r="K10" s="124"/>
      <c r="L10" s="124"/>
      <c r="M10" s="125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25">
      <c r="A11" s="116">
        <f t="shared" si="0"/>
        <v>7</v>
      </c>
      <c r="B11" s="115"/>
      <c r="C11" s="12"/>
      <c r="D11" s="123"/>
      <c r="E11" s="124"/>
      <c r="F11" s="124"/>
      <c r="G11" s="125"/>
      <c r="H11" s="117"/>
      <c r="I11" s="12"/>
      <c r="J11" s="123"/>
      <c r="K11" s="124"/>
      <c r="L11" s="124"/>
      <c r="M11" s="125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25">
      <c r="A12" s="116">
        <f t="shared" si="0"/>
        <v>8</v>
      </c>
      <c r="B12" s="115"/>
      <c r="C12" s="12"/>
      <c r="D12" s="123"/>
      <c r="E12" s="124"/>
      <c r="F12" s="124"/>
      <c r="G12" s="125"/>
      <c r="H12" s="117"/>
      <c r="I12" s="12"/>
      <c r="J12" s="123"/>
      <c r="K12" s="124"/>
      <c r="L12" s="124"/>
      <c r="M12" s="125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25">
      <c r="A13" s="116">
        <f t="shared" si="0"/>
        <v>9</v>
      </c>
      <c r="B13" s="115"/>
      <c r="C13" s="12"/>
      <c r="D13" s="123"/>
      <c r="E13" s="124"/>
      <c r="F13" s="124"/>
      <c r="G13" s="125"/>
      <c r="H13" s="117"/>
      <c r="I13" s="12"/>
      <c r="J13" s="123"/>
      <c r="K13" s="124"/>
      <c r="L13" s="124"/>
      <c r="M13" s="125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25">
      <c r="A14" s="116">
        <f t="shared" si="0"/>
        <v>10</v>
      </c>
      <c r="B14" s="115"/>
      <c r="C14" s="12"/>
      <c r="D14" s="123"/>
      <c r="E14" s="124"/>
      <c r="F14" s="124"/>
      <c r="G14" s="125"/>
      <c r="H14" s="117"/>
      <c r="I14" s="12"/>
      <c r="J14" s="123"/>
      <c r="K14" s="124"/>
      <c r="L14" s="124"/>
      <c r="M14" s="125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25">
      <c r="A15" s="116">
        <f t="shared" si="0"/>
        <v>11</v>
      </c>
      <c r="B15" s="115"/>
      <c r="C15" s="12"/>
      <c r="D15" s="123"/>
      <c r="E15" s="124"/>
      <c r="F15" s="124"/>
      <c r="G15" s="125"/>
      <c r="H15" s="117"/>
      <c r="I15" s="12"/>
      <c r="J15" s="123"/>
      <c r="K15" s="124"/>
      <c r="L15" s="124"/>
      <c r="M15" s="12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25">
      <c r="A16" s="116">
        <f t="shared" si="0"/>
        <v>12</v>
      </c>
      <c r="B16" s="115"/>
      <c r="C16" s="12"/>
      <c r="D16" s="123"/>
      <c r="E16" s="124"/>
      <c r="F16" s="124"/>
      <c r="G16" s="125"/>
      <c r="H16" s="117"/>
      <c r="I16" s="12"/>
      <c r="J16" s="123"/>
      <c r="K16" s="124"/>
      <c r="L16" s="124"/>
      <c r="M16" s="125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25">
      <c r="A17" s="116">
        <f t="shared" si="0"/>
        <v>13</v>
      </c>
      <c r="B17" s="115"/>
      <c r="C17" s="12"/>
      <c r="D17" s="123"/>
      <c r="E17" s="124"/>
      <c r="F17" s="124"/>
      <c r="G17" s="125"/>
      <c r="H17" s="117"/>
      <c r="I17" s="12"/>
      <c r="J17" s="123"/>
      <c r="K17" s="124"/>
      <c r="L17" s="124"/>
      <c r="M17" s="125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25">
      <c r="A18" s="116">
        <f t="shared" si="0"/>
        <v>14</v>
      </c>
      <c r="B18" s="115"/>
      <c r="C18" s="12"/>
      <c r="D18" s="123"/>
      <c r="E18" s="124"/>
      <c r="F18" s="124"/>
      <c r="G18" s="125"/>
      <c r="H18" s="117"/>
      <c r="I18" s="12"/>
      <c r="J18" s="123"/>
      <c r="K18" s="124"/>
      <c r="L18" s="124"/>
      <c r="M18" s="125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25">
      <c r="A19" s="116">
        <f t="shared" si="0"/>
        <v>15</v>
      </c>
      <c r="B19" s="115"/>
      <c r="C19" s="12"/>
      <c r="D19" s="123"/>
      <c r="E19" s="124"/>
      <c r="F19" s="124"/>
      <c r="G19" s="125"/>
      <c r="H19" s="117"/>
      <c r="I19" s="12"/>
      <c r="J19" s="123"/>
      <c r="K19" s="124"/>
      <c r="L19" s="124"/>
      <c r="M19" s="125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25">
      <c r="A20" s="116">
        <f t="shared" si="0"/>
        <v>16</v>
      </c>
      <c r="B20" s="127"/>
      <c r="C20" s="115"/>
      <c r="D20" s="123"/>
      <c r="E20" s="124"/>
      <c r="F20" s="124"/>
      <c r="G20" s="125"/>
      <c r="H20" s="128"/>
      <c r="I20" s="115"/>
      <c r="J20" s="123"/>
      <c r="K20" s="124"/>
      <c r="L20" s="124"/>
      <c r="M20" s="125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25">
      <c r="A21" s="116">
        <f t="shared" si="0"/>
        <v>17</v>
      </c>
      <c r="B21" s="12"/>
      <c r="C21" s="12"/>
      <c r="D21" s="123"/>
      <c r="E21" s="124"/>
      <c r="F21" s="124"/>
      <c r="G21" s="125"/>
      <c r="H21" s="11"/>
      <c r="I21" s="12"/>
      <c r="J21" s="123"/>
      <c r="K21" s="124"/>
      <c r="L21" s="124"/>
      <c r="M21" s="125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25">
      <c r="A22" s="116">
        <f t="shared" si="0"/>
        <v>18</v>
      </c>
      <c r="B22" s="12"/>
      <c r="C22" s="12"/>
      <c r="D22" s="129"/>
      <c r="E22" s="22"/>
      <c r="F22" s="22"/>
      <c r="G22" s="130"/>
      <c r="H22" s="11"/>
      <c r="I22" s="12"/>
      <c r="J22" s="129"/>
      <c r="K22" s="22"/>
      <c r="L22" s="22"/>
      <c r="M22" s="130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25">
      <c r="A23" s="116">
        <f t="shared" si="0"/>
        <v>19</v>
      </c>
      <c r="B23" s="12"/>
      <c r="C23" s="12"/>
      <c r="D23" s="129"/>
      <c r="E23" s="22"/>
      <c r="F23" s="22"/>
      <c r="G23" s="130"/>
      <c r="H23" s="11"/>
      <c r="I23" s="12"/>
      <c r="J23" s="129"/>
      <c r="K23" s="22"/>
      <c r="L23" s="22"/>
      <c r="M23" s="130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25">
      <c r="A24" s="116">
        <f t="shared" si="0"/>
        <v>20</v>
      </c>
      <c r="B24" s="12"/>
      <c r="C24" s="12"/>
      <c r="D24" s="129"/>
      <c r="E24" s="22"/>
      <c r="F24" s="22"/>
      <c r="G24" s="125" t="s">
        <v>18</v>
      </c>
      <c r="H24" s="11"/>
      <c r="I24" s="12"/>
      <c r="J24" s="129"/>
      <c r="K24" s="22"/>
      <c r="L24" s="22"/>
      <c r="M24" s="130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25">
      <c r="A25" s="116">
        <f t="shared" si="0"/>
        <v>21</v>
      </c>
      <c r="B25" s="12"/>
      <c r="C25" s="12"/>
      <c r="D25" s="129"/>
      <c r="E25" s="22"/>
      <c r="F25" s="22"/>
      <c r="G25" s="130"/>
      <c r="H25" s="11"/>
      <c r="I25" s="12"/>
      <c r="J25" s="129"/>
      <c r="K25" s="22"/>
      <c r="L25" s="22"/>
      <c r="M25" s="130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25">
      <c r="A26" s="116">
        <f t="shared" si="0"/>
        <v>22</v>
      </c>
      <c r="B26" s="12"/>
      <c r="C26" s="12"/>
      <c r="D26" s="129"/>
      <c r="E26" s="22"/>
      <c r="F26" s="22"/>
      <c r="G26" s="130"/>
      <c r="H26" s="11"/>
      <c r="I26" s="12"/>
      <c r="J26" s="129"/>
      <c r="K26" s="22"/>
      <c r="L26" s="22"/>
      <c r="M26" s="130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25">
      <c r="A27" s="116">
        <f t="shared" si="0"/>
        <v>23</v>
      </c>
      <c r="B27" s="12"/>
      <c r="C27" s="12"/>
      <c r="D27" s="129"/>
      <c r="E27" s="22"/>
      <c r="F27" s="22"/>
      <c r="G27" s="130"/>
      <c r="H27" s="11"/>
      <c r="I27" s="12"/>
      <c r="J27" s="129"/>
      <c r="K27" s="22"/>
      <c r="L27" s="22"/>
      <c r="M27" s="130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25">
      <c r="A28" s="116">
        <f t="shared" si="0"/>
        <v>24</v>
      </c>
      <c r="B28" s="126"/>
      <c r="C28" s="12"/>
      <c r="D28" s="129"/>
      <c r="E28" s="22"/>
      <c r="F28" s="22"/>
      <c r="G28" s="130"/>
      <c r="H28" s="11"/>
      <c r="I28" s="12"/>
      <c r="J28" s="129"/>
      <c r="K28" s="22"/>
      <c r="L28" s="22"/>
      <c r="M28" s="130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25">
      <c r="A29" s="116">
        <f t="shared" si="0"/>
        <v>25</v>
      </c>
      <c r="B29" s="64"/>
      <c r="C29" s="64"/>
      <c r="D29" s="131"/>
      <c r="E29" s="132"/>
      <c r="F29" s="132"/>
      <c r="G29" s="133"/>
      <c r="H29" s="67"/>
      <c r="I29" s="64"/>
      <c r="J29" s="131"/>
      <c r="K29" s="132"/>
      <c r="L29" s="132"/>
      <c r="M29" s="133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3.2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3.2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3.2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3.2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3.2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3.2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3.2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3.2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3.2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3.2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3.2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3.2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</sheetData>
  <mergeCells count="4">
    <mergeCell ref="D1:G1"/>
    <mergeCell ref="D2:G2"/>
    <mergeCell ref="J2:M2"/>
    <mergeCell ref="J1:M1"/>
  </mergeCells>
  <printOptions horizontalCentered="1" gridLines="1"/>
  <pageMargins left="0.7" right="0.7" top="0.75" bottom="0.75" header="0" footer="0"/>
  <pageSetup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DO1000"/>
  <sheetViews>
    <sheetView workbookViewId="0"/>
  </sheetViews>
  <sheetFormatPr defaultColWidth="12.6640625" defaultRowHeight="15.75" customHeight="1" x14ac:dyDescent="0.25"/>
  <cols>
    <col min="1" max="1" width="4.44140625" customWidth="1"/>
    <col min="2" max="85" width="3" customWidth="1"/>
  </cols>
  <sheetData>
    <row r="1" spans="1:119" ht="15.75" customHeight="1" x14ac:dyDescent="0.25">
      <c r="A1" s="134"/>
      <c r="B1" s="134"/>
      <c r="C1" s="135">
        <v>1</v>
      </c>
      <c r="D1" s="134"/>
      <c r="E1" s="135">
        <v>2</v>
      </c>
      <c r="F1" s="134"/>
      <c r="G1" s="135">
        <v>3</v>
      </c>
      <c r="H1" s="134"/>
      <c r="I1" s="135">
        <v>4</v>
      </c>
      <c r="J1" s="134"/>
      <c r="K1" s="135">
        <v>5</v>
      </c>
      <c r="L1" s="134"/>
      <c r="M1" s="135">
        <v>6</v>
      </c>
      <c r="N1" s="134"/>
      <c r="O1" s="135">
        <v>7</v>
      </c>
      <c r="P1" s="134"/>
      <c r="Q1" s="135">
        <v>8</v>
      </c>
      <c r="R1" s="134"/>
      <c r="S1" s="135">
        <v>9</v>
      </c>
      <c r="T1" s="134"/>
      <c r="U1" s="135">
        <v>10</v>
      </c>
      <c r="V1" s="134"/>
      <c r="W1" s="135">
        <v>11</v>
      </c>
      <c r="X1" s="134"/>
      <c r="Y1" s="135">
        <v>12</v>
      </c>
      <c r="Z1" s="134"/>
      <c r="AA1" s="135">
        <v>13</v>
      </c>
      <c r="AB1" s="134"/>
      <c r="AC1" s="135">
        <v>14</v>
      </c>
      <c r="AD1" s="134"/>
      <c r="AE1" s="135">
        <v>15</v>
      </c>
      <c r="AF1" s="134"/>
      <c r="AG1" s="135">
        <v>16</v>
      </c>
      <c r="AH1" s="134"/>
      <c r="AI1" s="135">
        <v>17</v>
      </c>
      <c r="AJ1" s="134"/>
      <c r="AK1" s="135">
        <v>18</v>
      </c>
      <c r="AL1" s="134"/>
      <c r="AM1" s="135">
        <v>19</v>
      </c>
      <c r="AN1" s="134"/>
      <c r="AO1" s="135">
        <v>20</v>
      </c>
      <c r="AP1" s="134"/>
      <c r="AQ1" s="135">
        <v>21</v>
      </c>
      <c r="AR1" s="134"/>
      <c r="AS1" s="135">
        <v>22</v>
      </c>
      <c r="AT1" s="134"/>
      <c r="AU1" s="135">
        <v>23</v>
      </c>
      <c r="AV1" s="134"/>
      <c r="AW1" s="135">
        <v>24</v>
      </c>
      <c r="AX1" s="134"/>
      <c r="AY1" s="135">
        <v>25</v>
      </c>
      <c r="AZ1" s="134"/>
      <c r="BA1" s="135">
        <v>26</v>
      </c>
      <c r="BB1" s="134"/>
      <c r="BC1" s="135">
        <v>27</v>
      </c>
      <c r="BD1" s="134"/>
      <c r="BE1" s="135">
        <v>28</v>
      </c>
      <c r="BF1" s="134"/>
      <c r="BG1" s="135">
        <v>29</v>
      </c>
      <c r="BH1" s="134"/>
      <c r="BI1" s="135">
        <v>30</v>
      </c>
      <c r="BJ1" s="134"/>
      <c r="BK1" s="135">
        <v>31</v>
      </c>
      <c r="BL1" s="134"/>
      <c r="BM1" s="135">
        <v>32</v>
      </c>
      <c r="BN1" s="134"/>
      <c r="BO1" s="135">
        <v>33</v>
      </c>
      <c r="BP1" s="134"/>
      <c r="BQ1" s="135">
        <v>34</v>
      </c>
      <c r="BR1" s="134"/>
      <c r="BS1" s="135">
        <v>35</v>
      </c>
      <c r="BT1" s="134"/>
      <c r="BU1" s="135">
        <v>36</v>
      </c>
      <c r="BV1" s="134"/>
      <c r="BW1" s="135">
        <v>37</v>
      </c>
      <c r="BX1" s="134"/>
      <c r="BY1" s="135">
        <v>38</v>
      </c>
      <c r="BZ1" s="134"/>
      <c r="CA1" s="135">
        <v>39</v>
      </c>
      <c r="CB1" s="134"/>
      <c r="CC1" s="135">
        <v>40</v>
      </c>
      <c r="CD1" s="134"/>
      <c r="CE1" s="135">
        <v>41</v>
      </c>
      <c r="CF1" s="134"/>
      <c r="CG1" s="135">
        <v>42</v>
      </c>
      <c r="CH1" s="136" t="s">
        <v>51</v>
      </c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</row>
    <row r="2" spans="1:119" ht="15.75" customHeight="1" x14ac:dyDescent="0.25">
      <c r="A2" s="135" t="s">
        <v>52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</row>
    <row r="3" spans="1:119" ht="15.75" customHeight="1" x14ac:dyDescent="0.25">
      <c r="A3" s="135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</row>
    <row r="4" spans="1:119" ht="15.75" customHeight="1" x14ac:dyDescent="0.25">
      <c r="A4" s="135" t="s">
        <v>53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</row>
    <row r="5" spans="1:119" ht="15.75" customHeight="1" x14ac:dyDescent="0.25">
      <c r="A5" s="135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</row>
    <row r="6" spans="1:119" ht="15.75" customHeight="1" x14ac:dyDescent="0.25">
      <c r="A6" s="135" t="s">
        <v>54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</row>
    <row r="7" spans="1:119" ht="15.75" customHeight="1" x14ac:dyDescent="0.25">
      <c r="A7" s="135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</row>
    <row r="8" spans="1:119" ht="15.75" customHeight="1" x14ac:dyDescent="0.25">
      <c r="A8" s="135" t="s">
        <v>55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</row>
    <row r="9" spans="1:119" ht="15.75" customHeight="1" x14ac:dyDescent="0.25">
      <c r="A9" s="135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</row>
    <row r="10" spans="1:119" ht="15.75" customHeight="1" x14ac:dyDescent="0.25">
      <c r="A10" s="135" t="s">
        <v>56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</row>
    <row r="11" spans="1:119" ht="15.75" customHeight="1" x14ac:dyDescent="0.25">
      <c r="A11" s="135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</row>
    <row r="12" spans="1:119" ht="15.75" customHeight="1" x14ac:dyDescent="0.25">
      <c r="A12" s="135" t="s">
        <v>57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</row>
    <row r="13" spans="1:119" ht="15.75" customHeight="1" x14ac:dyDescent="0.25">
      <c r="A13" s="135">
        <v>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</row>
    <row r="14" spans="1:119" ht="15.75" customHeight="1" x14ac:dyDescent="0.25">
      <c r="A14" s="135" t="s">
        <v>58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</row>
    <row r="15" spans="1:119" ht="15.75" customHeight="1" x14ac:dyDescent="0.25">
      <c r="A15" s="135">
        <v>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</row>
    <row r="16" spans="1:119" ht="15.75" customHeight="1" x14ac:dyDescent="0.25">
      <c r="A16" s="135" t="s">
        <v>59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</row>
    <row r="17" spans="1:119" ht="15.75" customHeight="1" x14ac:dyDescent="0.25">
      <c r="A17" s="135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</row>
    <row r="18" spans="1:119" ht="15.75" customHeight="1" x14ac:dyDescent="0.25">
      <c r="A18" s="135" t="s">
        <v>60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</row>
    <row r="19" spans="1:119" ht="15.75" customHeight="1" x14ac:dyDescent="0.25">
      <c r="A19" s="135">
        <v>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</row>
    <row r="20" spans="1:119" ht="15.75" customHeight="1" x14ac:dyDescent="0.25">
      <c r="A20" s="135" t="s">
        <v>61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</row>
    <row r="21" spans="1:119" ht="15.75" customHeight="1" x14ac:dyDescent="0.25">
      <c r="A21" s="135">
        <v>10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</row>
    <row r="22" spans="1:119" ht="15.75" customHeight="1" x14ac:dyDescent="0.25">
      <c r="A22" s="135" t="s">
        <v>62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</row>
    <row r="23" spans="1:119" ht="15.75" customHeight="1" x14ac:dyDescent="0.25">
      <c r="A23" s="135">
        <v>11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</row>
    <row r="24" spans="1:119" ht="15.75" customHeight="1" x14ac:dyDescent="0.25">
      <c r="A24" s="135" t="s">
        <v>63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</row>
    <row r="25" spans="1:119" ht="15.75" customHeight="1" x14ac:dyDescent="0.25">
      <c r="A25" s="135">
        <v>12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</row>
    <row r="26" spans="1:119" ht="15.75" customHeight="1" x14ac:dyDescent="0.25">
      <c r="A26" s="135" t="s">
        <v>64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</row>
    <row r="27" spans="1:119" ht="15.75" customHeight="1" x14ac:dyDescent="0.25">
      <c r="A27" s="135">
        <v>13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</row>
    <row r="28" spans="1:119" ht="15.75" customHeight="1" x14ac:dyDescent="0.25">
      <c r="A28" s="135" t="s">
        <v>65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</row>
    <row r="29" spans="1:119" ht="15.75" customHeight="1" x14ac:dyDescent="0.25">
      <c r="A29" s="135">
        <v>14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</row>
    <row r="30" spans="1:119" ht="15.75" customHeight="1" x14ac:dyDescent="0.25">
      <c r="A30" s="135" t="s">
        <v>66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</row>
    <row r="31" spans="1:119" ht="15.75" customHeight="1" x14ac:dyDescent="0.25">
      <c r="A31" s="135">
        <v>15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</row>
    <row r="32" spans="1:119" ht="15.75" customHeight="1" x14ac:dyDescent="0.25">
      <c r="A32" s="135" t="s">
        <v>67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</row>
    <row r="33" spans="1:119" ht="15.75" customHeight="1" x14ac:dyDescent="0.25">
      <c r="A33" s="135">
        <v>16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</row>
    <row r="34" spans="1:119" ht="15.75" customHeight="1" x14ac:dyDescent="0.25">
      <c r="A34" s="135" t="s">
        <v>68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</row>
    <row r="35" spans="1:119" ht="15.75" customHeight="1" x14ac:dyDescent="0.25">
      <c r="A35" s="135">
        <v>17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</row>
    <row r="36" spans="1:119" ht="15.75" customHeight="1" x14ac:dyDescent="0.25">
      <c r="A36" s="135" t="s">
        <v>69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</row>
    <row r="37" spans="1:119" ht="15.75" customHeight="1" x14ac:dyDescent="0.25">
      <c r="A37" s="135">
        <v>18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</row>
    <row r="38" spans="1:119" ht="15.75" customHeight="1" x14ac:dyDescent="0.25">
      <c r="A38" s="135" t="s">
        <v>70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</row>
    <row r="39" spans="1:119" ht="15.75" customHeight="1" x14ac:dyDescent="0.25">
      <c r="A39" s="135">
        <v>19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</row>
    <row r="40" spans="1:119" ht="15.75" customHeight="1" x14ac:dyDescent="0.25">
      <c r="A40" s="135" t="s">
        <v>71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</row>
    <row r="41" spans="1:119" ht="15.75" customHeight="1" x14ac:dyDescent="0.25">
      <c r="A41" s="135">
        <v>20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</row>
    <row r="42" spans="1:119" ht="15.75" customHeight="1" x14ac:dyDescent="0.25">
      <c r="A42" s="135" t="s">
        <v>72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</row>
    <row r="43" spans="1:119" ht="15.75" customHeight="1" x14ac:dyDescent="0.25">
      <c r="A43" s="135">
        <v>21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</row>
    <row r="44" spans="1:119" ht="15.75" customHeight="1" x14ac:dyDescent="0.25">
      <c r="A44" s="135" t="s">
        <v>73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</row>
    <row r="45" spans="1:119" ht="15.75" customHeight="1" x14ac:dyDescent="0.25">
      <c r="A45" s="135">
        <v>22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</row>
    <row r="46" spans="1:119" ht="15.75" customHeight="1" x14ac:dyDescent="0.25">
      <c r="A46" s="135" t="s">
        <v>74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</row>
    <row r="47" spans="1:119" ht="15.75" customHeight="1" x14ac:dyDescent="0.25">
      <c r="A47" s="135">
        <v>23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</row>
    <row r="48" spans="1:119" ht="15.75" customHeight="1" x14ac:dyDescent="0.25">
      <c r="A48" s="135" t="s">
        <v>75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</row>
    <row r="49" spans="1:119" ht="15.75" customHeight="1" x14ac:dyDescent="0.25">
      <c r="A49" s="135">
        <v>24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</row>
    <row r="50" spans="1:119" ht="15.75" customHeight="1" x14ac:dyDescent="0.25">
      <c r="A50" s="135" t="s">
        <v>76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</row>
    <row r="51" spans="1:119" ht="15.75" customHeight="1" x14ac:dyDescent="0.25">
      <c r="A51" s="135">
        <v>25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</row>
    <row r="52" spans="1:119" ht="15.75" customHeight="1" x14ac:dyDescent="0.25">
      <c r="A52" s="135" t="s">
        <v>77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</row>
    <row r="53" spans="1:119" ht="15.75" customHeight="1" x14ac:dyDescent="0.25">
      <c r="A53" s="135">
        <v>26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</row>
    <row r="54" spans="1:119" ht="15.75" customHeight="1" x14ac:dyDescent="0.25">
      <c r="A54" s="135" t="s">
        <v>78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</row>
    <row r="55" spans="1:119" ht="15.75" customHeight="1" x14ac:dyDescent="0.25">
      <c r="A55" s="135">
        <v>27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</row>
    <row r="56" spans="1:119" ht="15.75" customHeight="1" x14ac:dyDescent="0.25">
      <c r="A56" s="135" t="s">
        <v>79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</row>
    <row r="57" spans="1:119" ht="15.75" customHeight="1" x14ac:dyDescent="0.25">
      <c r="A57" s="135">
        <v>28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</row>
    <row r="58" spans="1:119" ht="15.75" customHeight="1" x14ac:dyDescent="0.25">
      <c r="A58" s="136" t="s">
        <v>51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</row>
    <row r="59" spans="1:11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</row>
    <row r="60" spans="1:11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</row>
    <row r="61" spans="1:119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</row>
    <row r="62" spans="1:119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</row>
    <row r="63" spans="1:119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</row>
    <row r="64" spans="1:119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</row>
    <row r="65" spans="1:119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</row>
    <row r="66" spans="1:119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</row>
    <row r="67" spans="1:119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</row>
    <row r="68" spans="1:119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</row>
    <row r="69" spans="1:119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</row>
    <row r="70" spans="1:119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</row>
    <row r="71" spans="1:119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</row>
    <row r="72" spans="1:119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</row>
    <row r="73" spans="1:119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</row>
    <row r="74" spans="1:119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</row>
    <row r="75" spans="1:119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</row>
    <row r="76" spans="1:119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</row>
    <row r="77" spans="1:119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</row>
    <row r="78" spans="1:119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</row>
    <row r="79" spans="1:119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</row>
    <row r="80" spans="1:119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</row>
    <row r="81" spans="1:119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</row>
    <row r="82" spans="1:119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</row>
    <row r="83" spans="1:119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</row>
    <row r="84" spans="1:119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</row>
    <row r="85" spans="1:119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</row>
    <row r="86" spans="1:119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</row>
    <row r="87" spans="1:119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</row>
    <row r="88" spans="1:119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</row>
    <row r="89" spans="1:119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</row>
    <row r="90" spans="1:119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</row>
    <row r="91" spans="1:119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</row>
    <row r="92" spans="1:119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</row>
    <row r="93" spans="1:119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</row>
    <row r="94" spans="1:119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</row>
    <row r="95" spans="1:119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</row>
    <row r="96" spans="1:119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</row>
    <row r="97" spans="1:119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</row>
    <row r="98" spans="1:119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</row>
    <row r="99" spans="1:119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</row>
    <row r="100" spans="1:119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</row>
    <row r="101" spans="1:119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</row>
    <row r="102" spans="1:119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</row>
    <row r="103" spans="1:119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</row>
    <row r="104" spans="1:119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</row>
    <row r="105" spans="1:119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</row>
    <row r="106" spans="1:119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</row>
    <row r="107" spans="1:119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</row>
    <row r="108" spans="1:119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</row>
    <row r="109" spans="1:119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</row>
    <row r="110" spans="1:119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</row>
    <row r="111" spans="1:119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</row>
    <row r="112" spans="1:119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</row>
    <row r="113" spans="1:119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</row>
    <row r="114" spans="1:119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</row>
    <row r="115" spans="1:119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</row>
    <row r="116" spans="1:119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</row>
    <row r="117" spans="1:119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</row>
    <row r="118" spans="1:119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</row>
    <row r="119" spans="1:119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</row>
    <row r="120" spans="1:119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</row>
    <row r="121" spans="1:119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</row>
    <row r="122" spans="1:119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</row>
    <row r="123" spans="1:119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</row>
    <row r="124" spans="1:119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</row>
    <row r="125" spans="1:119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</row>
    <row r="126" spans="1:119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</row>
    <row r="127" spans="1:119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</row>
    <row r="128" spans="1:119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</row>
    <row r="129" spans="1:119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</row>
    <row r="130" spans="1:119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</row>
    <row r="131" spans="1:119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</row>
    <row r="132" spans="1:119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</row>
    <row r="133" spans="1:119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</row>
    <row r="134" spans="1:119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</row>
    <row r="135" spans="1:119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</row>
    <row r="136" spans="1:119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</row>
    <row r="137" spans="1:119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</row>
    <row r="138" spans="1:119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</row>
    <row r="139" spans="1:119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</row>
    <row r="140" spans="1:119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</row>
    <row r="141" spans="1:119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</row>
    <row r="142" spans="1:119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</row>
    <row r="143" spans="1:119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</row>
    <row r="144" spans="1:119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</row>
    <row r="145" spans="1:119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</row>
    <row r="146" spans="1:119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</row>
    <row r="147" spans="1:119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</row>
    <row r="148" spans="1:119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</row>
    <row r="149" spans="1:119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</row>
    <row r="150" spans="1:119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</row>
    <row r="151" spans="1:119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</row>
    <row r="152" spans="1:119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</row>
    <row r="153" spans="1:119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</row>
    <row r="154" spans="1:119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</row>
    <row r="155" spans="1:119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</row>
    <row r="156" spans="1:119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</row>
    <row r="157" spans="1:119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</row>
    <row r="158" spans="1:119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</row>
    <row r="159" spans="1:119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</row>
    <row r="160" spans="1:119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</row>
    <row r="161" spans="1:119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</row>
    <row r="162" spans="1:119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</row>
    <row r="163" spans="1:119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</row>
    <row r="164" spans="1:119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</row>
    <row r="165" spans="1:119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</row>
    <row r="166" spans="1:119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</row>
    <row r="167" spans="1:119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</row>
    <row r="168" spans="1:119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</row>
    <row r="169" spans="1:119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</row>
    <row r="170" spans="1:119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</row>
    <row r="171" spans="1:119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</row>
    <row r="172" spans="1:119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</row>
    <row r="173" spans="1:119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</row>
    <row r="174" spans="1:119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</row>
    <row r="175" spans="1:119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</row>
    <row r="176" spans="1:119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</row>
    <row r="177" spans="1:119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</row>
    <row r="178" spans="1:119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</row>
    <row r="179" spans="1:119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</row>
    <row r="180" spans="1:119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</row>
    <row r="181" spans="1:119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</row>
    <row r="182" spans="1:119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</row>
    <row r="183" spans="1:119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</row>
    <row r="184" spans="1:119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</row>
    <row r="185" spans="1:119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</row>
    <row r="186" spans="1:119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</row>
    <row r="187" spans="1:119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</row>
    <row r="188" spans="1:119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</row>
    <row r="189" spans="1:119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</row>
    <row r="190" spans="1:119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</row>
    <row r="191" spans="1:119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</row>
    <row r="192" spans="1:119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</row>
    <row r="193" spans="1:119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</row>
    <row r="194" spans="1:119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</row>
    <row r="195" spans="1:119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</row>
    <row r="196" spans="1:119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</row>
    <row r="197" spans="1:119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</row>
    <row r="198" spans="1:119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</row>
    <row r="199" spans="1:119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</row>
    <row r="200" spans="1:119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</row>
    <row r="201" spans="1:119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</row>
    <row r="202" spans="1:119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</row>
    <row r="203" spans="1:119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</row>
    <row r="204" spans="1:119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</row>
    <row r="205" spans="1:119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</row>
    <row r="206" spans="1:119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</row>
    <row r="207" spans="1:119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</row>
    <row r="208" spans="1:119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</row>
    <row r="209" spans="1:119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</row>
    <row r="210" spans="1:119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</row>
    <row r="211" spans="1:119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</row>
    <row r="212" spans="1:119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</row>
    <row r="213" spans="1:119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</row>
    <row r="214" spans="1:119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</row>
    <row r="215" spans="1:119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</row>
    <row r="216" spans="1:119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</row>
    <row r="217" spans="1:119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</row>
    <row r="218" spans="1:119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</row>
    <row r="219" spans="1:119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</row>
    <row r="220" spans="1:119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</row>
    <row r="221" spans="1:119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</row>
    <row r="222" spans="1:119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</row>
    <row r="223" spans="1:119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</row>
    <row r="224" spans="1:119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</row>
    <row r="225" spans="1:119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</row>
    <row r="226" spans="1:119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</row>
    <row r="227" spans="1:119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</row>
    <row r="228" spans="1:119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</row>
    <row r="229" spans="1:119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</row>
    <row r="230" spans="1:119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</row>
    <row r="231" spans="1:119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</row>
    <row r="232" spans="1:119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</row>
    <row r="233" spans="1:119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</row>
    <row r="234" spans="1:119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</row>
    <row r="235" spans="1:119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</row>
    <row r="236" spans="1:119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</row>
    <row r="237" spans="1:119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</row>
    <row r="238" spans="1:119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</row>
    <row r="239" spans="1:119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</row>
    <row r="240" spans="1:119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</row>
    <row r="241" spans="1:119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</row>
    <row r="242" spans="1:119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</row>
    <row r="243" spans="1:119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</row>
    <row r="244" spans="1:119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</row>
    <row r="245" spans="1:119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</row>
    <row r="246" spans="1:119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</row>
    <row r="247" spans="1:119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</row>
    <row r="248" spans="1:119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</row>
    <row r="249" spans="1:119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</row>
    <row r="250" spans="1:119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</row>
    <row r="251" spans="1:119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</row>
    <row r="252" spans="1:119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</row>
    <row r="253" spans="1:119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</row>
    <row r="254" spans="1:119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</row>
    <row r="255" spans="1:119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</row>
    <row r="256" spans="1:119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</row>
    <row r="257" spans="1:119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</row>
    <row r="258" spans="1:119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</row>
    <row r="259" spans="1:119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</row>
    <row r="260" spans="1:119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</row>
    <row r="261" spans="1:119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</row>
    <row r="262" spans="1:119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</row>
    <row r="263" spans="1:119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</row>
    <row r="264" spans="1:119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</row>
    <row r="265" spans="1:119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</row>
    <row r="266" spans="1:119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</row>
    <row r="267" spans="1:119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</row>
    <row r="268" spans="1:119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</row>
    <row r="269" spans="1:119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</row>
    <row r="270" spans="1:119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</row>
    <row r="271" spans="1:119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</row>
    <row r="272" spans="1:119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</row>
    <row r="273" spans="1:119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</row>
    <row r="274" spans="1:119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</row>
    <row r="275" spans="1:119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</row>
    <row r="276" spans="1:119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</row>
    <row r="277" spans="1:119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</row>
    <row r="278" spans="1:119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</row>
    <row r="279" spans="1:119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</row>
    <row r="280" spans="1:119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</row>
    <row r="281" spans="1:119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</row>
    <row r="282" spans="1:119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</row>
    <row r="283" spans="1:119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</row>
    <row r="284" spans="1:119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</row>
    <row r="285" spans="1:119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</row>
    <row r="286" spans="1:119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</row>
    <row r="287" spans="1:119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</row>
    <row r="288" spans="1:119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</row>
    <row r="289" spans="1:119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</row>
    <row r="290" spans="1:119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</row>
    <row r="291" spans="1:119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</row>
    <row r="292" spans="1:119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</row>
    <row r="293" spans="1:119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</row>
    <row r="294" spans="1:119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</row>
    <row r="295" spans="1:119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</row>
    <row r="296" spans="1:119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</row>
    <row r="297" spans="1:119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</row>
    <row r="298" spans="1:119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</row>
    <row r="299" spans="1:119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</row>
    <row r="300" spans="1:119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</row>
    <row r="301" spans="1:119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</row>
    <row r="302" spans="1:119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</row>
    <row r="303" spans="1:119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</row>
    <row r="304" spans="1:119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</row>
    <row r="305" spans="1:119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</row>
    <row r="306" spans="1:119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</row>
    <row r="307" spans="1:119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</row>
    <row r="308" spans="1:119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</row>
    <row r="309" spans="1:119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</row>
    <row r="310" spans="1:119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</row>
    <row r="311" spans="1:119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</row>
    <row r="312" spans="1:119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</row>
    <row r="313" spans="1:119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</row>
    <row r="314" spans="1:119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</row>
    <row r="315" spans="1:119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</row>
    <row r="316" spans="1:119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</row>
    <row r="317" spans="1:119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</row>
    <row r="318" spans="1:119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</row>
    <row r="319" spans="1:119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</row>
    <row r="320" spans="1:119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</row>
    <row r="321" spans="1:119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</row>
    <row r="322" spans="1:119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</row>
    <row r="323" spans="1:119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</row>
    <row r="324" spans="1:119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</row>
    <row r="325" spans="1:119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</row>
    <row r="326" spans="1:119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</row>
    <row r="327" spans="1:119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</row>
    <row r="328" spans="1:119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</row>
    <row r="329" spans="1:119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</row>
    <row r="330" spans="1:119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</row>
    <row r="331" spans="1:119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</row>
    <row r="332" spans="1:119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</row>
    <row r="333" spans="1:119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</row>
    <row r="334" spans="1:119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</row>
    <row r="335" spans="1:119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</row>
    <row r="336" spans="1:119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</row>
    <row r="337" spans="1:119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</row>
    <row r="338" spans="1:119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</row>
    <row r="339" spans="1:119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</row>
    <row r="340" spans="1:119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</row>
    <row r="341" spans="1:119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</row>
    <row r="342" spans="1:119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</row>
    <row r="343" spans="1:119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</row>
    <row r="344" spans="1:119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</row>
    <row r="345" spans="1:119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</row>
    <row r="346" spans="1:119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</row>
    <row r="347" spans="1:119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</row>
    <row r="348" spans="1:119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</row>
    <row r="349" spans="1:119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</row>
    <row r="350" spans="1:119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</row>
    <row r="351" spans="1:119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</row>
    <row r="352" spans="1:119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</row>
    <row r="353" spans="1:119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</row>
    <row r="354" spans="1:119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</row>
    <row r="355" spans="1:119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</row>
    <row r="356" spans="1:119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</row>
    <row r="357" spans="1:119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</row>
    <row r="358" spans="1:119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</row>
    <row r="359" spans="1:119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</row>
    <row r="360" spans="1:119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</row>
    <row r="361" spans="1:119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</row>
    <row r="362" spans="1:119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</row>
    <row r="363" spans="1:119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</row>
    <row r="364" spans="1:119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</row>
    <row r="365" spans="1:119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</row>
    <row r="366" spans="1:119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</row>
    <row r="367" spans="1:119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</row>
    <row r="368" spans="1:119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</row>
    <row r="369" spans="1:119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</row>
    <row r="370" spans="1:119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</row>
    <row r="371" spans="1:119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</row>
    <row r="372" spans="1:119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</row>
    <row r="373" spans="1:119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</row>
    <row r="374" spans="1:119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</row>
    <row r="375" spans="1:119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</row>
    <row r="376" spans="1:119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</row>
    <row r="377" spans="1:119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</row>
    <row r="378" spans="1:119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</row>
    <row r="379" spans="1:119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</row>
    <row r="380" spans="1:119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</row>
    <row r="381" spans="1:119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</row>
    <row r="382" spans="1:119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</row>
    <row r="383" spans="1:119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</row>
    <row r="384" spans="1:119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</row>
    <row r="385" spans="1:119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</row>
    <row r="386" spans="1:119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</row>
    <row r="387" spans="1:119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</row>
    <row r="388" spans="1:119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</row>
    <row r="389" spans="1:119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</row>
    <row r="390" spans="1:119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</row>
    <row r="391" spans="1:119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</row>
    <row r="392" spans="1:119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</row>
    <row r="393" spans="1:119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</row>
    <row r="394" spans="1:119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</row>
    <row r="395" spans="1:119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</row>
    <row r="396" spans="1:119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</row>
    <row r="397" spans="1:119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</row>
    <row r="398" spans="1:119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</row>
    <row r="399" spans="1:119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</row>
    <row r="400" spans="1:119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</row>
    <row r="401" spans="1:119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</row>
    <row r="402" spans="1:119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</row>
    <row r="403" spans="1:119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</row>
    <row r="404" spans="1:119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</row>
    <row r="405" spans="1:119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</row>
    <row r="406" spans="1:119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</row>
    <row r="407" spans="1:119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</row>
    <row r="408" spans="1:119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</row>
    <row r="409" spans="1:119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</row>
    <row r="410" spans="1:119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</row>
    <row r="411" spans="1:119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</row>
    <row r="412" spans="1:119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</row>
    <row r="413" spans="1:119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</row>
    <row r="414" spans="1:119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</row>
    <row r="415" spans="1:119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</row>
    <row r="416" spans="1:119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</row>
    <row r="417" spans="1:119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</row>
    <row r="418" spans="1:119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</row>
    <row r="419" spans="1:119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</row>
    <row r="420" spans="1:119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</row>
    <row r="421" spans="1:119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</row>
    <row r="422" spans="1:119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</row>
    <row r="423" spans="1:119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</row>
    <row r="424" spans="1:119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</row>
    <row r="425" spans="1:119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</row>
    <row r="426" spans="1:119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</row>
    <row r="427" spans="1:119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</row>
    <row r="428" spans="1:119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</row>
    <row r="429" spans="1:119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</row>
    <row r="430" spans="1:119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</row>
    <row r="431" spans="1:119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</row>
    <row r="432" spans="1:119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</row>
    <row r="433" spans="1:119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</row>
    <row r="434" spans="1:119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</row>
    <row r="435" spans="1:119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</row>
    <row r="436" spans="1:119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</row>
    <row r="437" spans="1:119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</row>
    <row r="438" spans="1:119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</row>
    <row r="439" spans="1:119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</row>
    <row r="440" spans="1:119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</row>
    <row r="441" spans="1:119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</row>
    <row r="442" spans="1:119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</row>
    <row r="443" spans="1:119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</row>
    <row r="444" spans="1:119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</row>
    <row r="445" spans="1:119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</row>
    <row r="446" spans="1:119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</row>
    <row r="447" spans="1:119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</row>
    <row r="448" spans="1:119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</row>
    <row r="449" spans="1:119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</row>
    <row r="450" spans="1:119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</row>
    <row r="451" spans="1:119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</row>
    <row r="452" spans="1:119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</row>
    <row r="453" spans="1:119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</row>
    <row r="454" spans="1:119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</row>
    <row r="455" spans="1:119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</row>
    <row r="456" spans="1:119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</row>
    <row r="457" spans="1:119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</row>
    <row r="458" spans="1:119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</row>
    <row r="459" spans="1:119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</row>
    <row r="460" spans="1:119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</row>
    <row r="461" spans="1:119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</row>
    <row r="462" spans="1:119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</row>
    <row r="463" spans="1:119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</row>
    <row r="464" spans="1:119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</row>
    <row r="465" spans="1:119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</row>
    <row r="466" spans="1:119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</row>
    <row r="467" spans="1:119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</row>
    <row r="468" spans="1:119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</row>
    <row r="469" spans="1:119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</row>
    <row r="470" spans="1:119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</row>
    <row r="471" spans="1:119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</row>
    <row r="472" spans="1:119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</row>
    <row r="473" spans="1:119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</row>
    <row r="474" spans="1:119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</row>
    <row r="475" spans="1:119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</row>
    <row r="476" spans="1:119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</row>
    <row r="477" spans="1:119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</row>
    <row r="478" spans="1:119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</row>
    <row r="479" spans="1:119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</row>
    <row r="480" spans="1:119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</row>
    <row r="481" spans="1:119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</row>
    <row r="482" spans="1:119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</row>
    <row r="483" spans="1:119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</row>
    <row r="484" spans="1:119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</row>
    <row r="485" spans="1:119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</row>
    <row r="486" spans="1:119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</row>
    <row r="487" spans="1:119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</row>
    <row r="488" spans="1:119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</row>
    <row r="489" spans="1:119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</row>
    <row r="490" spans="1:119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</row>
    <row r="491" spans="1:119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</row>
    <row r="492" spans="1:119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</row>
    <row r="493" spans="1:119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</row>
    <row r="494" spans="1:119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</row>
    <row r="495" spans="1:119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</row>
    <row r="496" spans="1:119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</row>
    <row r="497" spans="1:119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</row>
    <row r="498" spans="1:119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</row>
    <row r="499" spans="1:119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</row>
    <row r="500" spans="1:119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</row>
    <row r="501" spans="1:119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</row>
    <row r="502" spans="1:119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</row>
    <row r="503" spans="1:119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</row>
    <row r="504" spans="1:119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</row>
    <row r="505" spans="1:119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</row>
    <row r="506" spans="1:119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</row>
    <row r="507" spans="1:119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</row>
    <row r="508" spans="1:119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</row>
    <row r="509" spans="1:119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</row>
    <row r="510" spans="1:119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</row>
    <row r="511" spans="1:119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</row>
    <row r="512" spans="1:119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</row>
    <row r="513" spans="1:119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</row>
    <row r="514" spans="1:119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</row>
    <row r="515" spans="1:119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</row>
    <row r="516" spans="1:119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</row>
    <row r="517" spans="1:119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</row>
    <row r="518" spans="1:119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</row>
    <row r="519" spans="1:119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</row>
    <row r="520" spans="1:119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</row>
    <row r="521" spans="1:119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</row>
    <row r="522" spans="1:119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</row>
    <row r="523" spans="1:119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</row>
    <row r="524" spans="1:119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</row>
    <row r="525" spans="1:119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</row>
    <row r="526" spans="1:119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</row>
    <row r="527" spans="1:119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</row>
    <row r="528" spans="1:119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</row>
    <row r="529" spans="1:119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</row>
    <row r="530" spans="1:119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</row>
    <row r="531" spans="1:119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</row>
    <row r="532" spans="1:119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</row>
    <row r="533" spans="1:119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</row>
    <row r="534" spans="1:119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</row>
    <row r="535" spans="1:119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</row>
    <row r="536" spans="1:119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</row>
    <row r="537" spans="1:119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</row>
    <row r="538" spans="1:119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</row>
    <row r="539" spans="1:119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</row>
    <row r="540" spans="1:119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</row>
    <row r="541" spans="1:119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</row>
    <row r="542" spans="1:119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</row>
    <row r="543" spans="1:119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</row>
    <row r="544" spans="1:119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</row>
    <row r="545" spans="1:119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</row>
    <row r="546" spans="1:119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</row>
    <row r="547" spans="1:119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</row>
    <row r="548" spans="1:119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</row>
    <row r="549" spans="1:119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</row>
    <row r="550" spans="1:119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</row>
    <row r="551" spans="1:119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</row>
    <row r="552" spans="1:119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</row>
    <row r="553" spans="1:119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</row>
    <row r="554" spans="1:119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</row>
    <row r="555" spans="1:119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</row>
    <row r="556" spans="1:119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</row>
    <row r="557" spans="1:119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</row>
    <row r="558" spans="1:119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</row>
    <row r="559" spans="1:119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</row>
    <row r="560" spans="1:119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</row>
    <row r="561" spans="1:119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</row>
    <row r="562" spans="1:119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</row>
    <row r="563" spans="1:119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</row>
    <row r="564" spans="1:119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</row>
    <row r="565" spans="1:119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</row>
    <row r="566" spans="1:119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</row>
    <row r="567" spans="1:119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</row>
    <row r="568" spans="1:119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</row>
    <row r="569" spans="1:119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</row>
    <row r="570" spans="1:119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</row>
    <row r="571" spans="1:119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</row>
    <row r="572" spans="1:119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</row>
    <row r="573" spans="1:119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</row>
    <row r="574" spans="1:119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</row>
    <row r="575" spans="1:119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</row>
    <row r="576" spans="1:119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</row>
    <row r="577" spans="1:119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</row>
    <row r="578" spans="1:119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</row>
    <row r="579" spans="1:119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</row>
    <row r="580" spans="1:119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</row>
    <row r="581" spans="1:119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</row>
    <row r="582" spans="1:119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</row>
    <row r="583" spans="1:119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</row>
    <row r="584" spans="1:119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</row>
    <row r="585" spans="1:119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</row>
    <row r="586" spans="1:119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</row>
    <row r="587" spans="1:119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</row>
    <row r="588" spans="1:119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</row>
    <row r="589" spans="1:119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</row>
    <row r="590" spans="1:119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</row>
    <row r="591" spans="1:119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</row>
    <row r="592" spans="1:119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</row>
    <row r="593" spans="1:119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</row>
    <row r="594" spans="1:119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</row>
    <row r="595" spans="1:119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</row>
    <row r="596" spans="1:119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</row>
    <row r="597" spans="1:119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</row>
    <row r="598" spans="1:119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</row>
    <row r="599" spans="1:119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</row>
    <row r="600" spans="1:119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</row>
    <row r="601" spans="1:119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</row>
    <row r="602" spans="1:119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</row>
    <row r="603" spans="1:119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</row>
    <row r="604" spans="1:119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</row>
    <row r="605" spans="1:119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</row>
    <row r="606" spans="1:119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</row>
    <row r="607" spans="1:119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</row>
    <row r="608" spans="1:119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</row>
    <row r="609" spans="1:119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</row>
    <row r="610" spans="1:119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</row>
    <row r="611" spans="1:119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</row>
    <row r="612" spans="1:119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</row>
    <row r="613" spans="1:119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</row>
    <row r="614" spans="1:119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</row>
    <row r="615" spans="1:119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</row>
    <row r="616" spans="1:119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</row>
    <row r="617" spans="1:119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</row>
    <row r="618" spans="1:119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</row>
    <row r="619" spans="1:119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</row>
    <row r="620" spans="1:119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</row>
    <row r="621" spans="1:119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</row>
    <row r="622" spans="1:119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</row>
    <row r="623" spans="1:119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</row>
    <row r="624" spans="1:119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</row>
    <row r="625" spans="1:119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</row>
    <row r="626" spans="1:119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</row>
    <row r="627" spans="1:119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</row>
    <row r="628" spans="1:119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</row>
    <row r="629" spans="1:119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</row>
    <row r="630" spans="1:119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</row>
    <row r="631" spans="1:119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</row>
    <row r="632" spans="1:119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</row>
    <row r="633" spans="1:119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</row>
    <row r="634" spans="1:119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</row>
    <row r="635" spans="1:119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</row>
    <row r="636" spans="1:119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</row>
    <row r="637" spans="1:119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</row>
    <row r="638" spans="1:119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</row>
    <row r="639" spans="1:119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</row>
    <row r="640" spans="1:119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</row>
    <row r="641" spans="1:119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</row>
    <row r="642" spans="1:119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</row>
    <row r="643" spans="1:119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</row>
    <row r="644" spans="1:119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</row>
    <row r="645" spans="1:119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</row>
    <row r="646" spans="1:119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</row>
    <row r="647" spans="1:119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</row>
    <row r="648" spans="1:119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</row>
    <row r="649" spans="1:119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</row>
    <row r="650" spans="1:119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</row>
    <row r="651" spans="1:119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</row>
    <row r="652" spans="1:119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</row>
    <row r="653" spans="1:119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</row>
    <row r="654" spans="1:119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</row>
    <row r="655" spans="1:119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</row>
    <row r="656" spans="1:119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</row>
    <row r="657" spans="1:119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</row>
    <row r="658" spans="1:119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</row>
    <row r="659" spans="1:119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</row>
    <row r="660" spans="1:119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</row>
    <row r="661" spans="1:119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</row>
    <row r="662" spans="1:119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</row>
    <row r="663" spans="1:119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</row>
    <row r="664" spans="1:119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</row>
    <row r="665" spans="1:119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</row>
    <row r="666" spans="1:119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</row>
    <row r="667" spans="1:119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</row>
    <row r="668" spans="1:119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</row>
    <row r="669" spans="1:119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</row>
    <row r="670" spans="1:119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</row>
    <row r="671" spans="1:119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</row>
    <row r="672" spans="1:119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</row>
    <row r="673" spans="1:119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</row>
    <row r="674" spans="1:119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</row>
    <row r="675" spans="1:119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</row>
    <row r="676" spans="1:119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</row>
    <row r="677" spans="1:119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</row>
    <row r="678" spans="1:119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</row>
    <row r="679" spans="1:119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</row>
    <row r="680" spans="1:119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</row>
    <row r="681" spans="1:119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</row>
    <row r="682" spans="1:119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</row>
    <row r="683" spans="1:119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</row>
    <row r="684" spans="1:119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</row>
    <row r="685" spans="1:119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</row>
    <row r="686" spans="1:119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</row>
    <row r="687" spans="1:119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</row>
    <row r="688" spans="1:119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</row>
    <row r="689" spans="1:119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</row>
    <row r="690" spans="1:119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</row>
    <row r="691" spans="1:119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</row>
    <row r="692" spans="1:119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</row>
    <row r="693" spans="1:119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</row>
    <row r="694" spans="1:119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</row>
    <row r="695" spans="1:119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</row>
    <row r="696" spans="1:119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</row>
    <row r="697" spans="1:119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</row>
    <row r="698" spans="1:119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</row>
    <row r="699" spans="1:119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</row>
    <row r="700" spans="1:119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</row>
    <row r="701" spans="1:119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</row>
    <row r="702" spans="1:119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</row>
    <row r="703" spans="1:119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</row>
    <row r="704" spans="1:119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</row>
    <row r="705" spans="1:119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</row>
    <row r="706" spans="1:119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</row>
    <row r="707" spans="1:119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</row>
    <row r="708" spans="1:119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</row>
    <row r="709" spans="1:119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</row>
    <row r="710" spans="1:119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</row>
    <row r="711" spans="1:119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</row>
    <row r="712" spans="1:119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</row>
    <row r="713" spans="1:119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</row>
    <row r="714" spans="1:119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</row>
    <row r="715" spans="1:119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</row>
    <row r="716" spans="1:119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</row>
    <row r="717" spans="1:119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</row>
    <row r="718" spans="1:119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</row>
    <row r="719" spans="1:119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</row>
    <row r="720" spans="1:119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</row>
    <row r="721" spans="1:119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</row>
    <row r="722" spans="1:119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</row>
    <row r="723" spans="1:119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</row>
    <row r="724" spans="1:119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</row>
    <row r="725" spans="1:119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</row>
    <row r="726" spans="1:119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</row>
    <row r="727" spans="1:119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</row>
    <row r="728" spans="1:119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</row>
    <row r="729" spans="1:119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</row>
    <row r="730" spans="1:119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</row>
    <row r="731" spans="1:119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</row>
    <row r="732" spans="1:119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</row>
    <row r="733" spans="1:119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</row>
    <row r="734" spans="1:119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</row>
    <row r="735" spans="1:119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</row>
    <row r="736" spans="1:119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</row>
    <row r="737" spans="1:119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</row>
    <row r="738" spans="1:119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</row>
    <row r="739" spans="1:119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</row>
    <row r="740" spans="1:119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</row>
    <row r="741" spans="1:119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</row>
    <row r="742" spans="1:119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</row>
    <row r="743" spans="1:119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</row>
    <row r="744" spans="1:119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</row>
    <row r="745" spans="1:119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</row>
    <row r="746" spans="1:119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</row>
    <row r="747" spans="1:119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</row>
    <row r="748" spans="1:119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</row>
    <row r="749" spans="1:119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</row>
    <row r="750" spans="1:119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</row>
    <row r="751" spans="1:119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</row>
    <row r="752" spans="1:119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</row>
    <row r="753" spans="1:119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</row>
    <row r="754" spans="1:119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</row>
    <row r="755" spans="1:119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</row>
    <row r="756" spans="1:119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</row>
    <row r="757" spans="1:119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</row>
    <row r="758" spans="1:119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</row>
    <row r="759" spans="1:119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</row>
    <row r="760" spans="1:119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</row>
    <row r="761" spans="1:119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</row>
    <row r="762" spans="1:119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</row>
    <row r="763" spans="1:119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</row>
    <row r="764" spans="1:119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</row>
    <row r="765" spans="1:119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</row>
    <row r="766" spans="1:119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</row>
    <row r="767" spans="1:119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</row>
    <row r="768" spans="1:119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</row>
    <row r="769" spans="1:119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</row>
    <row r="770" spans="1:119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</row>
    <row r="771" spans="1:119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</row>
    <row r="772" spans="1:119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</row>
    <row r="773" spans="1:119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</row>
    <row r="774" spans="1:119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</row>
    <row r="775" spans="1:119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</row>
    <row r="776" spans="1:119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</row>
    <row r="777" spans="1:119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</row>
    <row r="778" spans="1:119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</row>
    <row r="779" spans="1:119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</row>
    <row r="780" spans="1:119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</row>
    <row r="781" spans="1:119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</row>
    <row r="782" spans="1:119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</row>
    <row r="783" spans="1:119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</row>
    <row r="784" spans="1:119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</row>
    <row r="785" spans="1:119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</row>
    <row r="786" spans="1:119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</row>
    <row r="787" spans="1:119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</row>
    <row r="788" spans="1:119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</row>
    <row r="789" spans="1:119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</row>
    <row r="790" spans="1:119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</row>
    <row r="791" spans="1:119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</row>
    <row r="792" spans="1:119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</row>
    <row r="793" spans="1:119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</row>
    <row r="794" spans="1:119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</row>
    <row r="795" spans="1:119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</row>
    <row r="796" spans="1:119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</row>
    <row r="797" spans="1:119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</row>
    <row r="798" spans="1:119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</row>
    <row r="799" spans="1:119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</row>
    <row r="800" spans="1:119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</row>
    <row r="801" spans="1:119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</row>
    <row r="802" spans="1:119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</row>
    <row r="803" spans="1:119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</row>
    <row r="804" spans="1:119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</row>
    <row r="805" spans="1:119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</row>
    <row r="806" spans="1:119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</row>
    <row r="807" spans="1:119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</row>
    <row r="808" spans="1:119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</row>
    <row r="809" spans="1:119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</row>
    <row r="810" spans="1:119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</row>
    <row r="811" spans="1:119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</row>
    <row r="812" spans="1:119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</row>
    <row r="813" spans="1:119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</row>
    <row r="814" spans="1:119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</row>
    <row r="815" spans="1:119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</row>
    <row r="816" spans="1:119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</row>
    <row r="817" spans="1:119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</row>
    <row r="818" spans="1:119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</row>
    <row r="819" spans="1:119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</row>
    <row r="820" spans="1:119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</row>
    <row r="821" spans="1:119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</row>
    <row r="822" spans="1:119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</row>
    <row r="823" spans="1:119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</row>
    <row r="824" spans="1:119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</row>
    <row r="825" spans="1:119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</row>
    <row r="826" spans="1:119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</row>
    <row r="827" spans="1:119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</row>
    <row r="828" spans="1:119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</row>
    <row r="829" spans="1:119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</row>
    <row r="830" spans="1:119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</row>
    <row r="831" spans="1:119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</row>
    <row r="832" spans="1:119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</row>
    <row r="833" spans="1:119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</row>
    <row r="834" spans="1:119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</row>
    <row r="835" spans="1:119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</row>
    <row r="836" spans="1:119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</row>
    <row r="837" spans="1:119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</row>
    <row r="838" spans="1:119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</row>
    <row r="839" spans="1:119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</row>
    <row r="840" spans="1:119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</row>
    <row r="841" spans="1:119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</row>
    <row r="842" spans="1:119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</row>
    <row r="843" spans="1:119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</row>
    <row r="844" spans="1:119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</row>
    <row r="845" spans="1:119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</row>
    <row r="846" spans="1:119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</row>
    <row r="847" spans="1:119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</row>
    <row r="848" spans="1:119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</row>
    <row r="849" spans="1:119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</row>
    <row r="850" spans="1:119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</row>
    <row r="851" spans="1:119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</row>
    <row r="852" spans="1:119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</row>
    <row r="853" spans="1:119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</row>
    <row r="854" spans="1:119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</row>
    <row r="855" spans="1:119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</row>
    <row r="856" spans="1:119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</row>
    <row r="857" spans="1:119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</row>
    <row r="858" spans="1:119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</row>
    <row r="859" spans="1:119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</row>
    <row r="860" spans="1:119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</row>
    <row r="861" spans="1:119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</row>
    <row r="862" spans="1:119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</row>
    <row r="863" spans="1:119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</row>
    <row r="864" spans="1:119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</row>
    <row r="865" spans="1:119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</row>
    <row r="866" spans="1:119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</row>
    <row r="867" spans="1:119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</row>
    <row r="868" spans="1:119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</row>
    <row r="869" spans="1:119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</row>
    <row r="870" spans="1:119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</row>
    <row r="871" spans="1:119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</row>
    <row r="872" spans="1:119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</row>
    <row r="873" spans="1:119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</row>
    <row r="874" spans="1:119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</row>
    <row r="875" spans="1:119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</row>
    <row r="876" spans="1:119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</row>
    <row r="877" spans="1:119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</row>
    <row r="878" spans="1:119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</row>
    <row r="879" spans="1:119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</row>
    <row r="880" spans="1:119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</row>
    <row r="881" spans="1:119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</row>
    <row r="882" spans="1:119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</row>
    <row r="883" spans="1:119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</row>
    <row r="884" spans="1:119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</row>
    <row r="885" spans="1:119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</row>
    <row r="886" spans="1:119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</row>
    <row r="887" spans="1:119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</row>
    <row r="888" spans="1:119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</row>
    <row r="889" spans="1:119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</row>
    <row r="890" spans="1:119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</row>
    <row r="891" spans="1:119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</row>
    <row r="892" spans="1:119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</row>
    <row r="893" spans="1:119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</row>
    <row r="894" spans="1:119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</row>
    <row r="895" spans="1:119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</row>
    <row r="896" spans="1:119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</row>
    <row r="897" spans="1:119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</row>
    <row r="898" spans="1:119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</row>
    <row r="899" spans="1:119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</row>
    <row r="900" spans="1:119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</row>
    <row r="901" spans="1:119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</row>
    <row r="902" spans="1:119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</row>
    <row r="903" spans="1:119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</row>
    <row r="904" spans="1:119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</row>
    <row r="905" spans="1:119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</row>
    <row r="906" spans="1:119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</row>
    <row r="907" spans="1:119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</row>
    <row r="908" spans="1:119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</row>
    <row r="909" spans="1:119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</row>
    <row r="910" spans="1:119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</row>
    <row r="911" spans="1:119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</row>
    <row r="912" spans="1:119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</row>
    <row r="913" spans="1:119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</row>
    <row r="914" spans="1:119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</row>
    <row r="915" spans="1:119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</row>
    <row r="916" spans="1:119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</row>
    <row r="917" spans="1:119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</row>
    <row r="918" spans="1:119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</row>
    <row r="919" spans="1:119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</row>
    <row r="920" spans="1:119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</row>
    <row r="921" spans="1:119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</row>
    <row r="922" spans="1:119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</row>
    <row r="923" spans="1:119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</row>
    <row r="924" spans="1:119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</row>
    <row r="925" spans="1:119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</row>
    <row r="926" spans="1:119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</row>
    <row r="927" spans="1:119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</row>
    <row r="928" spans="1:119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</row>
    <row r="929" spans="1:119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</row>
    <row r="930" spans="1:119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</row>
    <row r="931" spans="1:119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</row>
    <row r="932" spans="1:119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</row>
    <row r="933" spans="1:119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</row>
    <row r="934" spans="1:119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</row>
    <row r="935" spans="1:119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</row>
    <row r="936" spans="1:119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</row>
    <row r="937" spans="1:119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</row>
    <row r="938" spans="1:119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</row>
    <row r="939" spans="1:119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</row>
    <row r="940" spans="1:119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</row>
    <row r="941" spans="1:119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</row>
    <row r="942" spans="1:119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</row>
    <row r="943" spans="1:119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</row>
    <row r="944" spans="1:119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</row>
    <row r="945" spans="1:119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</row>
    <row r="946" spans="1:119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</row>
    <row r="947" spans="1:119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</row>
    <row r="948" spans="1:119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</row>
    <row r="949" spans="1:119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</row>
    <row r="950" spans="1:119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</row>
    <row r="951" spans="1:119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</row>
    <row r="952" spans="1:119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</row>
    <row r="953" spans="1:119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</row>
    <row r="954" spans="1:119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</row>
    <row r="955" spans="1:119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</row>
    <row r="956" spans="1:119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</row>
    <row r="957" spans="1:119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</row>
    <row r="958" spans="1:119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</row>
    <row r="959" spans="1:119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</row>
    <row r="960" spans="1:119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</row>
    <row r="961" spans="1:119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</row>
    <row r="962" spans="1:119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</row>
    <row r="963" spans="1:119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</row>
    <row r="964" spans="1:119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</row>
    <row r="965" spans="1:119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</row>
    <row r="966" spans="1:119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</row>
    <row r="967" spans="1:119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</row>
    <row r="968" spans="1:119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</row>
    <row r="969" spans="1:119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</row>
    <row r="970" spans="1:119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</row>
    <row r="971" spans="1:119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</row>
    <row r="972" spans="1:119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</row>
    <row r="973" spans="1:119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</row>
    <row r="974" spans="1:119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</row>
    <row r="975" spans="1:119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</row>
    <row r="976" spans="1:119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</row>
    <row r="977" spans="1:119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</row>
    <row r="978" spans="1:119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</row>
    <row r="979" spans="1:119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</row>
    <row r="980" spans="1:119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</row>
    <row r="981" spans="1:119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</row>
    <row r="982" spans="1:119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</row>
    <row r="983" spans="1:119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</row>
    <row r="984" spans="1:119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</row>
    <row r="985" spans="1:119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</row>
    <row r="986" spans="1:119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</row>
    <row r="987" spans="1:119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</row>
    <row r="988" spans="1:119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</row>
    <row r="989" spans="1:119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</row>
    <row r="990" spans="1:119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</row>
    <row r="991" spans="1:119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</row>
    <row r="992" spans="1:119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</row>
    <row r="993" spans="1:119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</row>
    <row r="994" spans="1:119" ht="13.2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</row>
    <row r="995" spans="1:119" ht="13.2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</row>
    <row r="996" spans="1:119" ht="13.2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/>
      <c r="DN996" s="1"/>
      <c r="DO996" s="1"/>
    </row>
    <row r="997" spans="1:119" ht="13.2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/>
      <c r="DN997" s="1"/>
      <c r="DO997" s="1"/>
    </row>
    <row r="998" spans="1:119" ht="13.2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/>
      <c r="DN998" s="1"/>
      <c r="DO998" s="1"/>
    </row>
    <row r="999" spans="1:119" ht="13.2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</row>
    <row r="1000" spans="1:119" ht="13.2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/>
      <c r="DN1000" s="1"/>
      <c r="DO100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D0CD6-CFD4-FB4B-8119-9C5358E441A1}">
  <sheetPr>
    <tabColor rgb="FFFF0000"/>
  </sheetPr>
  <dimension ref="A1"/>
  <sheetViews>
    <sheetView workbookViewId="0"/>
  </sheetViews>
  <sheetFormatPr defaultColWidth="11.5546875" defaultRowHeight="13.2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502D0-C8F1-974F-B7F6-B95989766B63}">
  <dimension ref="A1:M34"/>
  <sheetViews>
    <sheetView tabSelected="1" workbookViewId="0">
      <selection activeCell="H46" sqref="H46"/>
    </sheetView>
  </sheetViews>
  <sheetFormatPr defaultColWidth="12.6640625" defaultRowHeight="15.75" customHeight="1" x14ac:dyDescent="0.25"/>
  <cols>
    <col min="5" max="5" width="13.77734375" customWidth="1"/>
  </cols>
  <sheetData>
    <row r="1" spans="1:13" ht="17.399999999999999" x14ac:dyDescent="0.3">
      <c r="A1" s="1"/>
      <c r="B1" s="156" t="s">
        <v>0</v>
      </c>
      <c r="C1" s="154"/>
      <c r="D1" s="154"/>
      <c r="E1" s="2">
        <v>2026</v>
      </c>
      <c r="F1" s="1"/>
      <c r="G1" s="1"/>
      <c r="H1" s="1"/>
      <c r="I1" s="1"/>
      <c r="J1" s="1"/>
      <c r="K1" s="1"/>
    </row>
    <row r="2" spans="1:13" ht="17.399999999999999" x14ac:dyDescent="0.3">
      <c r="A2" s="1"/>
      <c r="B2" s="156" t="s">
        <v>2</v>
      </c>
      <c r="C2" s="154"/>
      <c r="D2" s="154"/>
      <c r="E2" s="1"/>
      <c r="F2" s="1"/>
      <c r="G2" s="1"/>
      <c r="H2" s="1"/>
      <c r="I2" s="1"/>
      <c r="J2" s="1"/>
      <c r="K2" s="1"/>
    </row>
    <row r="3" spans="1:13" ht="15.75" customHeight="1" x14ac:dyDescent="0.25">
      <c r="A3" s="3"/>
      <c r="B3" s="3"/>
      <c r="C3" s="3"/>
      <c r="D3" s="3"/>
      <c r="E3" s="3"/>
      <c r="F3" s="1"/>
      <c r="G3" s="1"/>
      <c r="H3" s="1"/>
      <c r="I3" s="1"/>
      <c r="J3" s="1"/>
      <c r="K3" s="1"/>
    </row>
    <row r="4" spans="1:13" ht="26.4" x14ac:dyDescent="0.25">
      <c r="A4" s="4"/>
      <c r="B4" s="5" t="s">
        <v>3</v>
      </c>
      <c r="C4" s="6" t="s">
        <v>4</v>
      </c>
      <c r="D4" s="7" t="s">
        <v>5</v>
      </c>
      <c r="E4" s="8" t="s">
        <v>6</v>
      </c>
      <c r="F4" s="157" t="s">
        <v>7</v>
      </c>
      <c r="G4" s="154"/>
      <c r="H4" s="154"/>
      <c r="I4" s="154"/>
      <c r="J4" s="154"/>
      <c r="K4" s="9" t="s">
        <v>8</v>
      </c>
      <c r="M4" s="10" t="s">
        <v>9</v>
      </c>
    </row>
    <row r="5" spans="1:13" ht="15.75" customHeight="1" x14ac:dyDescent="0.25">
      <c r="A5" s="11"/>
      <c r="B5" s="12"/>
      <c r="C5" s="13">
        <f>E1-1</f>
        <v>2025</v>
      </c>
      <c r="D5" s="14" t="s">
        <v>10</v>
      </c>
      <c r="E5" s="12"/>
      <c r="F5" s="15" t="s">
        <v>11</v>
      </c>
      <c r="G5" s="13" t="s">
        <v>12</v>
      </c>
      <c r="H5" s="13" t="s">
        <v>13</v>
      </c>
      <c r="I5" s="13" t="s">
        <v>14</v>
      </c>
      <c r="J5" s="16" t="s">
        <v>15</v>
      </c>
      <c r="K5" s="1"/>
      <c r="M5" s="17"/>
    </row>
    <row r="6" spans="1:13" ht="15.75" customHeight="1" x14ac:dyDescent="0.25">
      <c r="A6" s="18"/>
      <c r="B6" s="18"/>
      <c r="C6" s="19"/>
      <c r="D6" s="20"/>
      <c r="E6" s="18"/>
      <c r="F6" s="21"/>
      <c r="G6" s="18"/>
      <c r="H6" s="18"/>
      <c r="I6" s="18"/>
      <c r="J6" s="18"/>
      <c r="K6" s="18"/>
      <c r="M6" s="17"/>
    </row>
    <row r="7" spans="1:13" ht="15.75" customHeight="1" x14ac:dyDescent="0.25">
      <c r="A7" s="22" t="s">
        <v>16</v>
      </c>
      <c r="B7" s="23" t="s">
        <v>109</v>
      </c>
      <c r="C7" s="24">
        <v>18</v>
      </c>
      <c r="D7" s="25">
        <f>C7*1.1</f>
        <v>19.8</v>
      </c>
      <c r="E7" s="26" t="s">
        <v>110</v>
      </c>
      <c r="F7" s="27">
        <f>D7/7</f>
        <v>2.8285714285714287</v>
      </c>
      <c r="G7" s="28">
        <v>2</v>
      </c>
      <c r="H7" s="28">
        <v>1</v>
      </c>
      <c r="I7" s="28"/>
      <c r="J7" s="16">
        <f>G7*7+H7*6+I7*5</f>
        <v>20</v>
      </c>
      <c r="K7" s="9" t="s">
        <v>111</v>
      </c>
      <c r="M7" s="10">
        <f>SUM(G7:I7)</f>
        <v>3</v>
      </c>
    </row>
    <row r="8" spans="1:13" ht="15.75" customHeight="1" x14ac:dyDescent="0.25">
      <c r="A8" s="1"/>
      <c r="B8" s="29"/>
      <c r="C8" s="30"/>
      <c r="D8" s="30"/>
      <c r="E8" s="11"/>
      <c r="F8" s="1"/>
      <c r="G8" s="1"/>
      <c r="H8" s="1"/>
      <c r="I8" s="1"/>
      <c r="J8" s="1"/>
      <c r="K8" s="1"/>
      <c r="M8" s="10"/>
    </row>
    <row r="9" spans="1:13" ht="15.75" customHeight="1" x14ac:dyDescent="0.25">
      <c r="A9" s="1"/>
      <c r="B9" s="31" t="s">
        <v>112</v>
      </c>
      <c r="C9" s="32">
        <v>24</v>
      </c>
      <c r="D9" s="33">
        <f>C9*1.1</f>
        <v>26.400000000000002</v>
      </c>
      <c r="E9" s="34" t="s">
        <v>110</v>
      </c>
      <c r="F9" s="27">
        <f>D9/7</f>
        <v>3.7714285714285718</v>
      </c>
      <c r="G9" s="28">
        <v>2</v>
      </c>
      <c r="H9" s="28">
        <v>2</v>
      </c>
      <c r="I9" s="28"/>
      <c r="J9" s="16">
        <f>G9*7+H9*6+I9*5</f>
        <v>26</v>
      </c>
      <c r="K9" s="9" t="s">
        <v>111</v>
      </c>
      <c r="M9" s="10">
        <f>SUM(G9:I9)</f>
        <v>4</v>
      </c>
    </row>
    <row r="10" spans="1:13" ht="15.75" customHeight="1" x14ac:dyDescent="0.25">
      <c r="A10" s="1"/>
      <c r="B10" s="29"/>
      <c r="C10" s="30"/>
      <c r="D10" s="35"/>
      <c r="E10" s="11"/>
      <c r="F10" s="1"/>
      <c r="G10" s="1"/>
      <c r="H10" s="1"/>
      <c r="I10" s="1"/>
      <c r="J10" s="1"/>
      <c r="K10" s="1"/>
      <c r="M10" s="10"/>
    </row>
    <row r="11" spans="1:13" ht="15.75" customHeight="1" x14ac:dyDescent="0.25">
      <c r="A11" s="1"/>
      <c r="B11" s="36" t="s">
        <v>113</v>
      </c>
      <c r="C11" s="37">
        <v>27</v>
      </c>
      <c r="D11" s="38">
        <f>C11*1.1</f>
        <v>29.700000000000003</v>
      </c>
      <c r="E11" s="39" t="s">
        <v>110</v>
      </c>
      <c r="F11" s="27">
        <f>D11/7</f>
        <v>4.2428571428571429</v>
      </c>
      <c r="G11" s="28"/>
      <c r="H11" s="28">
        <v>5</v>
      </c>
      <c r="I11" s="28"/>
      <c r="J11" s="16">
        <f>G11*7+H11*6+I11*5</f>
        <v>30</v>
      </c>
      <c r="K11" s="9" t="s">
        <v>114</v>
      </c>
      <c r="M11" s="10">
        <f>SUM(G11:I11)</f>
        <v>5</v>
      </c>
    </row>
    <row r="12" spans="1:13" ht="15.75" customHeight="1" x14ac:dyDescent="0.25">
      <c r="A12" s="1"/>
      <c r="B12" s="29"/>
      <c r="C12" s="30"/>
      <c r="D12" s="35"/>
      <c r="E12" s="11"/>
      <c r="F12" s="27"/>
      <c r="G12" s="1"/>
      <c r="H12" s="1"/>
      <c r="I12" s="1"/>
      <c r="J12" s="16"/>
      <c r="M12" s="10"/>
    </row>
    <row r="13" spans="1:13" ht="15.75" customHeight="1" x14ac:dyDescent="0.25">
      <c r="A13" s="1"/>
      <c r="B13" s="40" t="s">
        <v>115</v>
      </c>
      <c r="C13" s="41">
        <v>32</v>
      </c>
      <c r="D13" s="42">
        <f>C13*1.1</f>
        <v>35.200000000000003</v>
      </c>
      <c r="E13" s="43" t="s">
        <v>110</v>
      </c>
      <c r="F13" s="27">
        <f>D13/7</f>
        <v>5.0285714285714294</v>
      </c>
      <c r="G13" s="28">
        <v>5</v>
      </c>
      <c r="H13" s="28"/>
      <c r="I13" s="28"/>
      <c r="J13" s="16">
        <f>G13*7+H13*6+I13*5</f>
        <v>35</v>
      </c>
      <c r="K13" s="9" t="s">
        <v>114</v>
      </c>
      <c r="M13" s="10">
        <f>SUM(G13:I13)</f>
        <v>5</v>
      </c>
    </row>
    <row r="14" spans="1:13" ht="15.75" customHeight="1" x14ac:dyDescent="0.25">
      <c r="A14" s="1"/>
      <c r="B14" s="29"/>
      <c r="C14" s="30"/>
      <c r="D14" s="35"/>
      <c r="E14" s="11"/>
      <c r="F14" s="1"/>
      <c r="G14" s="1"/>
      <c r="H14" s="1"/>
      <c r="I14" s="1"/>
      <c r="J14" s="1"/>
      <c r="K14" s="1"/>
      <c r="M14" s="10"/>
    </row>
    <row r="15" spans="1:13" ht="15.75" customHeight="1" x14ac:dyDescent="0.25">
      <c r="A15" s="18"/>
      <c r="B15" s="44"/>
      <c r="C15" s="19"/>
      <c r="D15" s="20"/>
      <c r="E15" s="45"/>
      <c r="F15" s="18"/>
      <c r="G15" s="18"/>
      <c r="H15" s="18"/>
      <c r="I15" s="18"/>
      <c r="J15" s="18"/>
      <c r="K15" s="18"/>
      <c r="M15" s="10"/>
    </row>
    <row r="16" spans="1:13" ht="15.75" customHeight="1" x14ac:dyDescent="0.25">
      <c r="A16" s="22" t="s">
        <v>17</v>
      </c>
      <c r="B16" s="46" t="s">
        <v>116</v>
      </c>
      <c r="C16" s="47">
        <v>49</v>
      </c>
      <c r="D16" s="48">
        <v>55</v>
      </c>
      <c r="E16" s="49" t="s">
        <v>110</v>
      </c>
      <c r="F16" s="27">
        <f>D16/7</f>
        <v>7.8571428571428568</v>
      </c>
      <c r="G16" s="50">
        <v>7</v>
      </c>
      <c r="H16" s="50">
        <v>1</v>
      </c>
      <c r="I16" s="50"/>
      <c r="J16" s="16">
        <f>G16*7+H16*6+I16*5</f>
        <v>55</v>
      </c>
      <c r="K16" s="9" t="s">
        <v>117</v>
      </c>
      <c r="M16" s="10">
        <f>SUM(G16:I16)</f>
        <v>8</v>
      </c>
    </row>
    <row r="17" spans="1:13" ht="15.75" customHeight="1" x14ac:dyDescent="0.25">
      <c r="A17" s="1"/>
      <c r="B17" s="29"/>
      <c r="C17" s="30"/>
      <c r="D17" s="35"/>
      <c r="E17" s="11"/>
      <c r="F17" s="1"/>
      <c r="G17" s="1"/>
      <c r="H17" s="1"/>
      <c r="I17" s="1"/>
      <c r="J17" s="1"/>
      <c r="K17" s="1"/>
      <c r="M17" s="10"/>
    </row>
    <row r="18" spans="1:13" ht="15.75" customHeight="1" x14ac:dyDescent="0.25">
      <c r="A18" s="1"/>
      <c r="B18" s="51" t="s">
        <v>118</v>
      </c>
      <c r="C18" s="52">
        <v>38</v>
      </c>
      <c r="D18" s="52">
        <v>42</v>
      </c>
      <c r="E18" s="53" t="s">
        <v>110</v>
      </c>
      <c r="F18" s="27">
        <f>D18/7</f>
        <v>6</v>
      </c>
      <c r="G18" s="50">
        <v>6</v>
      </c>
      <c r="H18" s="50"/>
      <c r="I18" s="54"/>
      <c r="J18" s="16">
        <f>G18*7+H18*6+I18*5</f>
        <v>42</v>
      </c>
      <c r="K18" s="9" t="s">
        <v>119</v>
      </c>
      <c r="M18" s="10">
        <f>SUM(G18:I18)</f>
        <v>6</v>
      </c>
    </row>
    <row r="19" spans="1:13" ht="15.75" customHeight="1" x14ac:dyDescent="0.25">
      <c r="A19" s="1"/>
      <c r="B19" s="29"/>
      <c r="C19" s="30"/>
      <c r="D19" s="30"/>
      <c r="E19" s="11"/>
      <c r="F19" s="1"/>
      <c r="G19" s="1"/>
      <c r="H19" s="1"/>
      <c r="I19" s="1"/>
      <c r="J19" s="1"/>
      <c r="K19" s="1"/>
      <c r="M19" s="10"/>
    </row>
    <row r="20" spans="1:13" ht="15.75" customHeight="1" x14ac:dyDescent="0.25">
      <c r="A20" s="1"/>
      <c r="B20" s="55"/>
      <c r="C20" s="56"/>
      <c r="D20" s="56"/>
      <c r="E20" s="57"/>
      <c r="F20" s="27">
        <f>D20/7</f>
        <v>0</v>
      </c>
      <c r="G20" s="50"/>
      <c r="H20" s="50"/>
      <c r="I20" s="50"/>
      <c r="J20" s="16">
        <f>G20*7+H20*6+I20*5</f>
        <v>0</v>
      </c>
      <c r="K20" s="9"/>
      <c r="M20" s="10">
        <f>SUM(G20:I20)</f>
        <v>0</v>
      </c>
    </row>
    <row r="21" spans="1:13" ht="15.75" customHeight="1" x14ac:dyDescent="0.25">
      <c r="A21" s="1"/>
      <c r="B21" s="29"/>
      <c r="C21" s="30"/>
      <c r="D21" s="30"/>
      <c r="E21" s="11"/>
      <c r="F21" s="1"/>
      <c r="G21" s="1"/>
      <c r="H21" s="1"/>
      <c r="I21" s="1"/>
      <c r="J21" s="1"/>
      <c r="K21" s="1"/>
      <c r="M21" s="10"/>
    </row>
    <row r="22" spans="1:13" ht="15.75" customHeight="1" x14ac:dyDescent="0.25">
      <c r="A22" s="1"/>
      <c r="B22" s="58"/>
      <c r="C22" s="59"/>
      <c r="D22" s="59"/>
      <c r="E22" s="60"/>
      <c r="F22" s="27">
        <f>D22/7</f>
        <v>0</v>
      </c>
      <c r="G22" s="50"/>
      <c r="H22" s="50"/>
      <c r="I22" s="50"/>
      <c r="J22" s="16">
        <f>G22*7+H22*6+I22*5</f>
        <v>0</v>
      </c>
      <c r="K22" s="9"/>
      <c r="M22" s="10">
        <f>SUM(G22:I22)</f>
        <v>0</v>
      </c>
    </row>
    <row r="23" spans="1:13" ht="15.75" customHeight="1" x14ac:dyDescent="0.25">
      <c r="A23" s="1"/>
      <c r="B23" s="29"/>
      <c r="C23" s="30"/>
      <c r="D23" s="30"/>
      <c r="E23" s="11"/>
      <c r="F23" s="1"/>
      <c r="G23" s="1"/>
      <c r="H23" s="1"/>
      <c r="I23" s="1"/>
      <c r="J23" s="1"/>
      <c r="K23" s="1"/>
      <c r="M23" s="10"/>
    </row>
    <row r="24" spans="1:13" ht="15.75" customHeight="1" x14ac:dyDescent="0.25">
      <c r="A24" s="1"/>
      <c r="B24" s="61"/>
      <c r="C24" s="62"/>
      <c r="D24" s="62"/>
      <c r="E24" s="63"/>
      <c r="F24" s="27">
        <f>D24/7</f>
        <v>0</v>
      </c>
      <c r="G24" s="50"/>
      <c r="H24" s="50"/>
      <c r="I24" s="50"/>
      <c r="J24" s="16">
        <f>G24*7+H24*6+I24*5</f>
        <v>0</v>
      </c>
      <c r="K24" s="9"/>
      <c r="M24" s="10">
        <f>SUM(G24:I24)</f>
        <v>0</v>
      </c>
    </row>
    <row r="25" spans="1:13" ht="15.75" customHeight="1" x14ac:dyDescent="0.25">
      <c r="A25" s="1"/>
      <c r="B25" s="64"/>
      <c r="C25" s="65">
        <f t="shared" ref="C25:D25" si="0">SUM(C6:C24)</f>
        <v>188</v>
      </c>
      <c r="D25" s="66">
        <f t="shared" si="0"/>
        <v>208.10000000000002</v>
      </c>
      <c r="E25" s="67"/>
      <c r="F25" s="1"/>
      <c r="G25" s="1"/>
      <c r="H25" s="1"/>
      <c r="I25" s="1" t="s">
        <v>18</v>
      </c>
      <c r="J25" s="13">
        <f>SUM(J6:J24)</f>
        <v>208</v>
      </c>
      <c r="K25" s="1"/>
    </row>
    <row r="26" spans="1:13" ht="15.75" customHeight="1" x14ac:dyDescent="0.25">
      <c r="A26" s="1"/>
      <c r="B26" s="1"/>
      <c r="C26" s="13" t="s">
        <v>19</v>
      </c>
      <c r="D26" s="68">
        <f>D25-C25</f>
        <v>20.100000000000023</v>
      </c>
      <c r="E26" s="1"/>
      <c r="F26" s="1"/>
      <c r="G26" s="1"/>
      <c r="H26" s="1"/>
      <c r="I26" s="1"/>
      <c r="J26" s="1"/>
      <c r="K26" s="1"/>
    </row>
    <row r="28" spans="1:13" ht="17.399999999999999" x14ac:dyDescent="0.3">
      <c r="B28" s="156" t="s">
        <v>20</v>
      </c>
      <c r="C28" s="154"/>
      <c r="D28" s="154"/>
    </row>
    <row r="29" spans="1:13" ht="26.4" x14ac:dyDescent="0.25">
      <c r="A29" s="4"/>
      <c r="B29" s="5" t="s">
        <v>3</v>
      </c>
      <c r="C29" s="6" t="s">
        <v>4</v>
      </c>
      <c r="D29" s="7" t="s">
        <v>5</v>
      </c>
      <c r="E29" s="8" t="s">
        <v>6</v>
      </c>
      <c r="F29" s="157" t="s">
        <v>7</v>
      </c>
      <c r="G29" s="154"/>
      <c r="H29" s="154"/>
      <c r="I29" s="154"/>
      <c r="J29" s="154"/>
      <c r="K29" s="9" t="s">
        <v>8</v>
      </c>
      <c r="M29" s="10" t="s">
        <v>9</v>
      </c>
    </row>
    <row r="30" spans="1:13" ht="15.75" customHeight="1" x14ac:dyDescent="0.25">
      <c r="A30" s="11"/>
      <c r="B30" s="12"/>
      <c r="C30" s="13">
        <f>E1-1</f>
        <v>2025</v>
      </c>
      <c r="D30" s="14" t="s">
        <v>10</v>
      </c>
      <c r="E30" s="12"/>
      <c r="F30" s="15" t="s">
        <v>21</v>
      </c>
      <c r="G30" s="13" t="s">
        <v>14</v>
      </c>
      <c r="H30" s="13" t="s">
        <v>22</v>
      </c>
      <c r="I30" s="13" t="s">
        <v>23</v>
      </c>
      <c r="J30" s="16" t="s">
        <v>15</v>
      </c>
      <c r="K30" s="1"/>
      <c r="M30" s="17"/>
    </row>
    <row r="31" spans="1:13" ht="15.75" customHeight="1" x14ac:dyDescent="0.25">
      <c r="A31" s="18"/>
      <c r="B31" s="18"/>
      <c r="C31" s="19"/>
      <c r="D31" s="20"/>
      <c r="E31" s="18"/>
      <c r="F31" s="21"/>
      <c r="G31" s="18"/>
      <c r="H31" s="18"/>
      <c r="I31" s="18"/>
      <c r="J31" s="18"/>
      <c r="K31" s="18"/>
      <c r="M31" s="17"/>
    </row>
    <row r="32" spans="1:13" ht="15.75" customHeight="1" x14ac:dyDescent="0.25">
      <c r="A32" s="22" t="s">
        <v>24</v>
      </c>
      <c r="B32" s="23" t="s">
        <v>120</v>
      </c>
      <c r="C32" s="24">
        <v>11</v>
      </c>
      <c r="D32" s="25">
        <v>13</v>
      </c>
      <c r="E32" s="26" t="s">
        <v>110</v>
      </c>
      <c r="F32" s="27">
        <f>D32/4</f>
        <v>3.25</v>
      </c>
      <c r="G32" s="28"/>
      <c r="H32" s="28">
        <v>1</v>
      </c>
      <c r="I32" s="28">
        <v>3</v>
      </c>
      <c r="J32" s="16">
        <f>G32*5+H32*4+I32*3</f>
        <v>13</v>
      </c>
      <c r="K32" s="9"/>
      <c r="M32" s="10">
        <f>SUM(G32:I32)</f>
        <v>4</v>
      </c>
    </row>
    <row r="33" spans="1:13" ht="15.75" customHeight="1" x14ac:dyDescent="0.25">
      <c r="A33" s="1"/>
      <c r="B33" s="29"/>
      <c r="C33" s="30"/>
      <c r="D33" s="30"/>
      <c r="E33" s="11"/>
      <c r="F33" s="1"/>
      <c r="G33" s="1"/>
      <c r="H33" s="1"/>
      <c r="I33" s="1"/>
      <c r="J33" s="1"/>
      <c r="K33" s="1"/>
      <c r="M33" s="10"/>
    </row>
    <row r="34" spans="1:13" ht="15.75" customHeight="1" x14ac:dyDescent="0.25">
      <c r="A34" s="1"/>
      <c r="B34" s="31" t="s">
        <v>121</v>
      </c>
      <c r="C34" s="32">
        <v>9</v>
      </c>
      <c r="D34" s="33">
        <v>11</v>
      </c>
      <c r="E34" s="34" t="s">
        <v>110</v>
      </c>
      <c r="F34" s="27">
        <f>D34/4</f>
        <v>2.75</v>
      </c>
      <c r="G34" s="28"/>
      <c r="H34" s="28">
        <v>2</v>
      </c>
      <c r="I34" s="28">
        <v>1</v>
      </c>
      <c r="J34" s="16">
        <f>G34*5+H34*4+I34*3</f>
        <v>11</v>
      </c>
      <c r="K34" s="9"/>
      <c r="M34" s="10">
        <f>SUM(G34:I34)</f>
        <v>3</v>
      </c>
    </row>
  </sheetData>
  <mergeCells count="5">
    <mergeCell ref="F29:J29"/>
    <mergeCell ref="B1:D1"/>
    <mergeCell ref="B2:D2"/>
    <mergeCell ref="F4:J4"/>
    <mergeCell ref="B28:D2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BF6B1-F02A-A447-9596-1E88D30F14EA}">
  <dimension ref="A1:Q76"/>
  <sheetViews>
    <sheetView workbookViewId="0">
      <selection activeCell="L43" sqref="L43"/>
    </sheetView>
  </sheetViews>
  <sheetFormatPr defaultColWidth="12.6640625" defaultRowHeight="13.2" x14ac:dyDescent="0.25"/>
  <cols>
    <col min="1" max="1" width="26.109375" customWidth="1"/>
    <col min="2" max="10" width="9.109375" customWidth="1"/>
    <col min="11" max="11" width="11.109375" customWidth="1"/>
    <col min="12" max="17" width="9.109375" customWidth="1"/>
  </cols>
  <sheetData>
    <row r="1" spans="1:17" ht="15.75" customHeight="1" x14ac:dyDescent="0.25">
      <c r="A1" s="22"/>
      <c r="B1" s="158" t="s">
        <v>25</v>
      </c>
      <c r="C1" s="154"/>
      <c r="D1" s="154"/>
      <c r="E1" s="154"/>
      <c r="F1" s="154"/>
      <c r="G1" s="154"/>
      <c r="H1" s="1"/>
      <c r="I1" s="1"/>
      <c r="J1" s="1"/>
      <c r="K1" s="1"/>
      <c r="L1" s="1"/>
    </row>
    <row r="2" spans="1:17" ht="15.75" customHeight="1" x14ac:dyDescent="0.25">
      <c r="A2" s="1"/>
      <c r="B2" s="154"/>
      <c r="C2" s="154"/>
      <c r="D2" s="154"/>
      <c r="E2" s="154"/>
      <c r="F2" s="154"/>
      <c r="G2" s="154"/>
      <c r="H2" s="1"/>
      <c r="I2" s="1"/>
      <c r="J2" s="1"/>
      <c r="K2" s="1"/>
      <c r="L2" s="1"/>
    </row>
    <row r="3" spans="1:17" ht="15.75" customHeight="1" x14ac:dyDescent="0.25">
      <c r="A3" s="69" t="s">
        <v>26</v>
      </c>
      <c r="B3" s="70" t="str">
        <f>[1]Kisajärjestelmä!B7</f>
        <v>U20 pojat</v>
      </c>
      <c r="C3" s="71" t="str">
        <f>[1]Kisajärjestelmä!B9</f>
        <v>U20 tytöt</v>
      </c>
      <c r="D3" s="72" t="str">
        <f>[1]Kisajärjestelmä!B11</f>
        <v>U15 pojat</v>
      </c>
      <c r="E3" s="73" t="str">
        <f>[1]Kisajärjestelmä!B13</f>
        <v>U15 tytöt</v>
      </c>
      <c r="F3" s="74" t="s">
        <v>27</v>
      </c>
      <c r="G3" s="1"/>
      <c r="H3" s="1"/>
      <c r="I3" s="1"/>
      <c r="J3" s="1"/>
      <c r="K3" s="1"/>
      <c r="L3" s="1"/>
    </row>
    <row r="4" spans="1:17" ht="15.75" customHeight="1" x14ac:dyDescent="0.25">
      <c r="A4" s="75" t="s">
        <v>28</v>
      </c>
      <c r="B4" s="76">
        <f>[1]Kisajärjestelmä!D7</f>
        <v>19.8</v>
      </c>
      <c r="C4" s="35">
        <f>[1]Kisajärjestelmä!D9</f>
        <v>26.4</v>
      </c>
      <c r="D4" s="35">
        <f>[1]Kisajärjestelmä!D11</f>
        <v>29.7</v>
      </c>
      <c r="E4" s="77">
        <f>[1]Kisajärjestelmä!D13</f>
        <v>35.200000000000003</v>
      </c>
      <c r="F4" s="1" t="s">
        <v>29</v>
      </c>
      <c r="G4" s="1"/>
      <c r="H4" s="1"/>
      <c r="I4" s="1"/>
      <c r="J4" s="1"/>
      <c r="K4" s="1"/>
      <c r="L4" s="1"/>
    </row>
    <row r="5" spans="1:17" ht="15.75" customHeight="1" x14ac:dyDescent="0.3">
      <c r="A5" s="75" t="s">
        <v>30</v>
      </c>
      <c r="B5" s="78">
        <f>[1]Kisajärjestelmä!S7</f>
        <v>3</v>
      </c>
      <c r="C5" s="79">
        <f>[1]Kisajärjestelmä!S9</f>
        <v>4</v>
      </c>
      <c r="D5" s="30">
        <f>[1]Kisajärjestelmä!S11</f>
        <v>5</v>
      </c>
      <c r="E5" s="80">
        <f>[1]Kisajärjestelmä!S13</f>
        <v>5</v>
      </c>
      <c r="F5" s="1" t="s">
        <v>31</v>
      </c>
      <c r="G5" s="1"/>
      <c r="H5" s="1"/>
      <c r="I5" s="1"/>
      <c r="J5" s="1"/>
      <c r="K5" s="1"/>
      <c r="L5" s="1"/>
    </row>
    <row r="6" spans="1:17" ht="15.75" customHeight="1" x14ac:dyDescent="0.3">
      <c r="A6" s="75" t="s">
        <v>32</v>
      </c>
      <c r="B6" s="78" t="str">
        <f>[1]Kisajärjestelmä!K7</f>
        <v>la 9.00</v>
      </c>
      <c r="C6" s="79" t="str">
        <f>[1]Kisajärjestelmä!K9</f>
        <v>la 9.00</v>
      </c>
      <c r="D6" s="30" t="str">
        <f>[1]Kisajärjestelmä!K11</f>
        <v>la 13.00</v>
      </c>
      <c r="E6" s="80" t="str">
        <f>[1]Kisajärjestelmä!K13</f>
        <v>la 13.00</v>
      </c>
      <c r="F6" s="1" t="s">
        <v>33</v>
      </c>
      <c r="G6" s="1"/>
      <c r="H6" s="1"/>
      <c r="I6" s="1"/>
      <c r="J6" s="1"/>
      <c r="K6" s="1"/>
      <c r="L6" s="1"/>
    </row>
    <row r="7" spans="1:17" ht="15.75" customHeight="1" x14ac:dyDescent="0.25">
      <c r="A7" s="75" t="s">
        <v>34</v>
      </c>
      <c r="B7" s="81">
        <f t="shared" ref="B7:E7" si="0">(B4-B8)/B4</f>
        <v>-1.0101010101010065E-2</v>
      </c>
      <c r="C7" s="82">
        <f t="shared" si="0"/>
        <v>1.5151515151515098E-2</v>
      </c>
      <c r="D7" s="82">
        <f t="shared" si="0"/>
        <v>-1.0101010101010124E-2</v>
      </c>
      <c r="E7" s="83">
        <f t="shared" si="0"/>
        <v>5.6818181818182618E-3</v>
      </c>
      <c r="F7" s="1" t="s">
        <v>35</v>
      </c>
      <c r="G7" s="1"/>
      <c r="H7" s="1"/>
      <c r="I7" s="1"/>
      <c r="J7" s="1"/>
      <c r="K7" s="1"/>
      <c r="L7" s="1"/>
    </row>
    <row r="8" spans="1:17" ht="15.75" customHeight="1" x14ac:dyDescent="0.25">
      <c r="A8" s="75" t="s">
        <v>36</v>
      </c>
      <c r="B8" s="76">
        <v>20</v>
      </c>
      <c r="C8" s="35">
        <v>26</v>
      </c>
      <c r="D8" s="30">
        <v>30</v>
      </c>
      <c r="E8" s="80">
        <v>35</v>
      </c>
      <c r="F8" s="1" t="s">
        <v>37</v>
      </c>
      <c r="G8" s="1"/>
      <c r="H8" s="1"/>
      <c r="I8" s="1"/>
      <c r="J8" s="1"/>
      <c r="K8" s="1"/>
      <c r="L8" s="1"/>
    </row>
    <row r="9" spans="1:17" ht="15.75" customHeight="1" x14ac:dyDescent="0.25">
      <c r="A9" s="75" t="s">
        <v>38</v>
      </c>
      <c r="B9" s="29">
        <v>32</v>
      </c>
      <c r="C9" s="30">
        <v>32</v>
      </c>
      <c r="D9" s="30">
        <v>32</v>
      </c>
      <c r="E9" s="80">
        <v>64</v>
      </c>
      <c r="F9" s="1" t="s">
        <v>39</v>
      </c>
      <c r="G9" s="1"/>
      <c r="H9" s="1"/>
      <c r="I9" s="1"/>
      <c r="J9" s="1"/>
      <c r="K9" s="1"/>
      <c r="L9" s="1"/>
    </row>
    <row r="10" spans="1:17" ht="15.75" customHeight="1" x14ac:dyDescent="0.25">
      <c r="A10" s="84" t="s">
        <v>40</v>
      </c>
      <c r="B10" s="85">
        <f t="shared" ref="B10:E10" si="1">B9/2-(B9-B8)</f>
        <v>4</v>
      </c>
      <c r="C10" s="86">
        <f t="shared" si="1"/>
        <v>10</v>
      </c>
      <c r="D10" s="86">
        <f t="shared" si="1"/>
        <v>14</v>
      </c>
      <c r="E10" s="87">
        <f t="shared" si="1"/>
        <v>3</v>
      </c>
      <c r="F10" s="1" t="s">
        <v>41</v>
      </c>
      <c r="G10" s="1"/>
      <c r="H10" s="88"/>
      <c r="I10" s="1"/>
      <c r="J10" s="1"/>
      <c r="K10" s="1"/>
      <c r="L10" s="1"/>
    </row>
    <row r="11" spans="1:17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7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7" ht="15.6" x14ac:dyDescent="0.3">
      <c r="A13" s="159" t="s">
        <v>42</v>
      </c>
      <c r="B13" s="154"/>
      <c r="C13" s="154"/>
      <c r="D13" s="1"/>
      <c r="E13" s="1"/>
      <c r="F13" s="1"/>
      <c r="G13" s="1"/>
      <c r="H13" s="1"/>
      <c r="I13" s="1"/>
      <c r="J13" s="1"/>
      <c r="K13" s="1"/>
      <c r="L13" s="1"/>
    </row>
    <row r="14" spans="1:17" ht="15.75" customHeight="1" x14ac:dyDescent="0.25">
      <c r="A14" s="1"/>
      <c r="B14" s="1"/>
      <c r="C14" s="1"/>
      <c r="D14" s="89">
        <v>1</v>
      </c>
      <c r="E14" s="89">
        <v>2</v>
      </c>
      <c r="F14" s="89">
        <v>3</v>
      </c>
      <c r="G14" s="89">
        <v>4</v>
      </c>
      <c r="H14" s="89">
        <v>5</v>
      </c>
      <c r="I14" s="89">
        <v>6</v>
      </c>
      <c r="J14" s="89">
        <v>7</v>
      </c>
      <c r="K14" s="89">
        <v>8</v>
      </c>
      <c r="L14" s="89">
        <v>9</v>
      </c>
      <c r="M14" s="90">
        <v>10</v>
      </c>
      <c r="N14" s="90">
        <v>11</v>
      </c>
      <c r="O14" s="90">
        <v>12</v>
      </c>
    </row>
    <row r="15" spans="1:17" ht="15.75" customHeight="1" x14ac:dyDescent="0.25">
      <c r="A15" s="1"/>
      <c r="B15" s="91" t="s">
        <v>43</v>
      </c>
      <c r="C15" s="92" t="s">
        <v>44</v>
      </c>
      <c r="D15" s="1"/>
      <c r="E15" s="1"/>
      <c r="F15" s="1"/>
      <c r="G15" s="1"/>
      <c r="H15" s="1"/>
      <c r="I15" s="1"/>
      <c r="J15" s="1"/>
      <c r="K15" s="1"/>
      <c r="L15" s="1"/>
      <c r="P15" s="91" t="s">
        <v>43</v>
      </c>
      <c r="Q15" s="92" t="s">
        <v>44</v>
      </c>
    </row>
    <row r="16" spans="1:17" ht="15.75" customHeight="1" x14ac:dyDescent="0.25">
      <c r="A16" s="1"/>
      <c r="B16" s="93">
        <v>8.3000000000000007</v>
      </c>
      <c r="C16" s="94">
        <f t="shared" ref="C16:C71" si="2">B17</f>
        <v>8.4500000000000011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93">
        <v>8.3000000000000007</v>
      </c>
      <c r="Q16" s="94">
        <f t="shared" ref="Q16:Q71" si="3">P17</f>
        <v>8.4500000000000011</v>
      </c>
    </row>
    <row r="17" spans="1:17" ht="15.75" customHeight="1" x14ac:dyDescent="0.25">
      <c r="A17" s="1"/>
      <c r="B17" s="93">
        <f>B16+0.15</f>
        <v>8.4500000000000011</v>
      </c>
      <c r="C17" s="94">
        <f t="shared" si="2"/>
        <v>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93">
        <f>P16+0.15</f>
        <v>8.4500000000000011</v>
      </c>
      <c r="Q17" s="94">
        <f t="shared" si="3"/>
        <v>9</v>
      </c>
    </row>
    <row r="18" spans="1:17" ht="15.75" customHeight="1" x14ac:dyDescent="0.25">
      <c r="A18" s="1"/>
      <c r="B18" s="93">
        <v>9</v>
      </c>
      <c r="C18" s="94">
        <f t="shared" si="2"/>
        <v>9.15</v>
      </c>
      <c r="D18" s="149" t="s">
        <v>102</v>
      </c>
      <c r="E18" s="149"/>
      <c r="F18" s="149"/>
      <c r="G18" s="150" t="s">
        <v>102</v>
      </c>
      <c r="H18" s="150"/>
      <c r="I18" s="150"/>
      <c r="J18" s="150"/>
      <c r="K18" s="1"/>
      <c r="L18" s="1"/>
      <c r="M18" s="1"/>
      <c r="N18" s="1"/>
      <c r="O18" s="1"/>
      <c r="P18" s="93">
        <v>9</v>
      </c>
      <c r="Q18" s="94">
        <f t="shared" si="3"/>
        <v>9.15</v>
      </c>
    </row>
    <row r="19" spans="1:17" ht="15.75" customHeight="1" x14ac:dyDescent="0.25">
      <c r="A19" s="1"/>
      <c r="B19" s="93">
        <f t="shared" ref="B19:B21" si="4">B18+0.15</f>
        <v>9.15</v>
      </c>
      <c r="C19" s="94">
        <f t="shared" si="2"/>
        <v>9.3000000000000007</v>
      </c>
      <c r="D19" s="149"/>
      <c r="E19" s="149"/>
      <c r="F19" s="149"/>
      <c r="G19" s="150"/>
      <c r="H19" s="150"/>
      <c r="I19" s="150"/>
      <c r="J19" s="150"/>
      <c r="K19" s="1"/>
      <c r="L19" s="1"/>
      <c r="M19" s="1"/>
      <c r="N19" s="1"/>
      <c r="O19" s="1"/>
      <c r="P19" s="93">
        <f t="shared" ref="P19:P21" si="5">P18+0.15</f>
        <v>9.15</v>
      </c>
      <c r="Q19" s="94">
        <f t="shared" si="3"/>
        <v>9.3000000000000007</v>
      </c>
    </row>
    <row r="20" spans="1:17" ht="15.75" customHeight="1" x14ac:dyDescent="0.25">
      <c r="A20" s="1"/>
      <c r="B20" s="93">
        <f t="shared" si="4"/>
        <v>9.3000000000000007</v>
      </c>
      <c r="C20" s="94">
        <f t="shared" si="2"/>
        <v>9.4500000000000011</v>
      </c>
      <c r="D20" s="149"/>
      <c r="E20" s="149"/>
      <c r="F20" s="149"/>
      <c r="G20" s="150"/>
      <c r="H20" s="150"/>
      <c r="I20" s="150"/>
      <c r="J20" s="150"/>
      <c r="K20" s="1"/>
      <c r="L20" s="1"/>
      <c r="M20" s="1"/>
      <c r="N20" s="1"/>
      <c r="O20" s="1"/>
      <c r="P20" s="93">
        <f t="shared" si="5"/>
        <v>9.3000000000000007</v>
      </c>
      <c r="Q20" s="94">
        <f t="shared" si="3"/>
        <v>9.4500000000000011</v>
      </c>
    </row>
    <row r="21" spans="1:17" ht="15.75" customHeight="1" x14ac:dyDescent="0.25">
      <c r="A21" s="1"/>
      <c r="B21" s="93">
        <f t="shared" si="4"/>
        <v>9.4500000000000011</v>
      </c>
      <c r="C21" s="94">
        <f t="shared" si="2"/>
        <v>10</v>
      </c>
      <c r="D21" s="149"/>
      <c r="E21" s="149"/>
      <c r="F21" s="149"/>
      <c r="G21" s="150"/>
      <c r="H21" s="150"/>
      <c r="I21" s="150"/>
      <c r="J21" s="150"/>
      <c r="K21" s="1"/>
      <c r="L21" s="1"/>
      <c r="M21" s="1"/>
      <c r="N21" s="1"/>
      <c r="O21" s="1"/>
      <c r="P21" s="93">
        <f t="shared" si="5"/>
        <v>9.4500000000000011</v>
      </c>
      <c r="Q21" s="94">
        <f t="shared" si="3"/>
        <v>10</v>
      </c>
    </row>
    <row r="22" spans="1:17" ht="15.75" customHeight="1" x14ac:dyDescent="0.25">
      <c r="A22" s="1"/>
      <c r="B22" s="93">
        <v>10</v>
      </c>
      <c r="C22" s="94">
        <f t="shared" si="2"/>
        <v>10.15</v>
      </c>
      <c r="D22" s="149"/>
      <c r="E22" s="149"/>
      <c r="F22" s="149"/>
      <c r="G22" s="150"/>
      <c r="H22" s="150"/>
      <c r="I22" s="150"/>
      <c r="J22" s="150"/>
      <c r="K22" s="1"/>
      <c r="L22" s="1"/>
      <c r="M22" s="1"/>
      <c r="N22" s="1"/>
      <c r="O22" s="1"/>
      <c r="P22" s="93">
        <v>10</v>
      </c>
      <c r="Q22" s="94">
        <f t="shared" si="3"/>
        <v>10.15</v>
      </c>
    </row>
    <row r="23" spans="1:17" ht="15.75" customHeight="1" x14ac:dyDescent="0.25">
      <c r="A23" s="1"/>
      <c r="B23" s="93">
        <f t="shared" ref="B23:B25" si="6">B22+0.15</f>
        <v>10.15</v>
      </c>
      <c r="C23" s="94">
        <f t="shared" si="2"/>
        <v>10.3</v>
      </c>
      <c r="D23" s="149"/>
      <c r="E23" s="149"/>
      <c r="F23" s="149"/>
      <c r="G23" s="150"/>
      <c r="H23" s="150"/>
      <c r="I23" s="150"/>
      <c r="J23" s="150"/>
      <c r="K23" s="1"/>
      <c r="L23" s="1"/>
      <c r="M23" s="1"/>
      <c r="N23" s="1"/>
      <c r="O23" s="1"/>
      <c r="P23" s="93">
        <f t="shared" ref="P23:P25" si="7">P22+0.15</f>
        <v>10.15</v>
      </c>
      <c r="Q23" s="94">
        <f t="shared" si="3"/>
        <v>10.3</v>
      </c>
    </row>
    <row r="24" spans="1:17" ht="15.75" customHeight="1" x14ac:dyDescent="0.25">
      <c r="A24" s="1"/>
      <c r="B24" s="93">
        <f t="shared" si="6"/>
        <v>10.3</v>
      </c>
      <c r="C24" s="94">
        <f t="shared" si="2"/>
        <v>10.450000000000001</v>
      </c>
      <c r="D24" s="149"/>
      <c r="E24" s="149"/>
      <c r="F24" s="149"/>
      <c r="G24" s="150"/>
      <c r="H24" s="150"/>
      <c r="I24" s="150"/>
      <c r="J24" s="150"/>
      <c r="K24" s="1"/>
      <c r="L24" s="1"/>
      <c r="M24" s="1"/>
      <c r="N24" s="1"/>
      <c r="O24" s="1"/>
      <c r="P24" s="93">
        <f t="shared" si="7"/>
        <v>10.3</v>
      </c>
      <c r="Q24" s="94">
        <f t="shared" si="3"/>
        <v>10.450000000000001</v>
      </c>
    </row>
    <row r="25" spans="1:17" ht="15.75" customHeight="1" x14ac:dyDescent="0.25">
      <c r="A25" s="1"/>
      <c r="B25" s="93">
        <f t="shared" si="6"/>
        <v>10.450000000000001</v>
      </c>
      <c r="C25" s="94">
        <f t="shared" si="2"/>
        <v>11</v>
      </c>
      <c r="D25" s="149"/>
      <c r="E25" s="149"/>
      <c r="F25" s="149"/>
      <c r="G25" s="150"/>
      <c r="H25" s="150"/>
      <c r="I25" s="150"/>
      <c r="J25" s="150"/>
      <c r="K25" s="1"/>
      <c r="L25" s="1"/>
      <c r="M25" s="1"/>
      <c r="N25" s="1"/>
      <c r="O25" s="1"/>
      <c r="P25" s="93">
        <f t="shared" si="7"/>
        <v>10.450000000000001</v>
      </c>
      <c r="Q25" s="94">
        <f t="shared" si="3"/>
        <v>11</v>
      </c>
    </row>
    <row r="26" spans="1:17" ht="15.75" customHeight="1" x14ac:dyDescent="0.25">
      <c r="A26" s="1"/>
      <c r="B26" s="93">
        <v>11</v>
      </c>
      <c r="C26" s="94">
        <f t="shared" si="2"/>
        <v>11.15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93">
        <v>11</v>
      </c>
      <c r="Q26" s="94">
        <f t="shared" si="3"/>
        <v>11.15</v>
      </c>
    </row>
    <row r="27" spans="1:17" ht="15.75" customHeight="1" x14ac:dyDescent="0.25">
      <c r="A27" s="1"/>
      <c r="B27" s="93">
        <f t="shared" ref="B27:B29" si="8">B26+0.15</f>
        <v>11.15</v>
      </c>
      <c r="C27" s="94">
        <f t="shared" si="2"/>
        <v>11.3</v>
      </c>
      <c r="D27" s="149" t="s">
        <v>104</v>
      </c>
      <c r="E27" s="149"/>
      <c r="F27" s="149"/>
      <c r="G27" s="149"/>
      <c r="H27" s="150" t="s">
        <v>104</v>
      </c>
      <c r="I27" s="150"/>
      <c r="J27" s="150"/>
      <c r="K27" s="150"/>
      <c r="L27" s="150"/>
      <c r="M27" s="1"/>
      <c r="N27" s="1"/>
      <c r="O27" s="1"/>
      <c r="P27" s="93">
        <f t="shared" ref="P27:P29" si="9">P26+0.15</f>
        <v>11.15</v>
      </c>
      <c r="Q27" s="94">
        <f t="shared" si="3"/>
        <v>11.3</v>
      </c>
    </row>
    <row r="28" spans="1:17" ht="15.75" customHeight="1" x14ac:dyDescent="0.25">
      <c r="A28" s="1"/>
      <c r="B28" s="93">
        <f t="shared" si="8"/>
        <v>11.3</v>
      </c>
      <c r="C28" s="94">
        <f t="shared" si="2"/>
        <v>11.450000000000001</v>
      </c>
      <c r="D28" s="1"/>
      <c r="E28" s="1"/>
      <c r="F28" s="1"/>
      <c r="G28" s="1"/>
      <c r="H28" s="150"/>
      <c r="I28" s="150"/>
      <c r="J28" s="150"/>
      <c r="K28" s="150"/>
      <c r="L28" s="150"/>
      <c r="M28" s="1"/>
      <c r="N28" s="1"/>
      <c r="O28" s="1"/>
      <c r="P28" s="93">
        <f t="shared" si="9"/>
        <v>11.3</v>
      </c>
      <c r="Q28" s="94">
        <f t="shared" si="3"/>
        <v>11.450000000000001</v>
      </c>
    </row>
    <row r="29" spans="1:17" ht="15.75" customHeight="1" x14ac:dyDescent="0.25">
      <c r="A29" s="1"/>
      <c r="B29" s="93">
        <f t="shared" si="8"/>
        <v>11.450000000000001</v>
      </c>
      <c r="C29" s="94">
        <f t="shared" si="2"/>
        <v>12</v>
      </c>
      <c r="D29" s="149" t="s">
        <v>105</v>
      </c>
      <c r="E29" s="149"/>
      <c r="F29" s="149"/>
      <c r="G29" s="149"/>
      <c r="H29" s="149"/>
      <c r="I29" s="149"/>
      <c r="J29" s="149"/>
      <c r="K29" s="149"/>
      <c r="L29" s="1"/>
      <c r="M29" s="1"/>
      <c r="N29" s="1"/>
      <c r="O29" s="1"/>
      <c r="P29" s="93">
        <f t="shared" si="9"/>
        <v>11.450000000000001</v>
      </c>
      <c r="Q29" s="94">
        <f t="shared" si="3"/>
        <v>12</v>
      </c>
    </row>
    <row r="30" spans="1:17" ht="15.75" customHeight="1" x14ac:dyDescent="0.25">
      <c r="A30" s="1"/>
      <c r="B30" s="93">
        <v>12</v>
      </c>
      <c r="C30" s="94">
        <f t="shared" si="2"/>
        <v>12.15</v>
      </c>
      <c r="D30" s="150" t="s">
        <v>105</v>
      </c>
      <c r="E30" s="150"/>
      <c r="F30" s="150"/>
      <c r="G30" s="150"/>
      <c r="H30" s="150"/>
      <c r="I30" s="150"/>
      <c r="J30" s="150"/>
      <c r="K30" s="150"/>
      <c r="L30" s="1"/>
      <c r="M30" s="1"/>
      <c r="N30" s="1"/>
      <c r="O30" s="1"/>
      <c r="P30" s="93">
        <v>12</v>
      </c>
      <c r="Q30" s="94">
        <f t="shared" si="3"/>
        <v>12.15</v>
      </c>
    </row>
    <row r="31" spans="1:17" ht="15.75" customHeight="1" x14ac:dyDescent="0.25">
      <c r="A31" s="1"/>
      <c r="B31" s="93">
        <f t="shared" ref="B31:B33" si="10">B30+0.15</f>
        <v>12.15</v>
      </c>
      <c r="C31" s="94">
        <f t="shared" si="2"/>
        <v>12.3</v>
      </c>
      <c r="D31" s="149" t="s">
        <v>106</v>
      </c>
      <c r="E31" s="149"/>
      <c r="F31" s="149"/>
      <c r="G31" s="149"/>
      <c r="H31" s="1"/>
      <c r="I31" s="1"/>
      <c r="J31" s="1"/>
      <c r="K31" s="1"/>
      <c r="L31" s="1"/>
      <c r="M31" s="1"/>
      <c r="N31" s="1"/>
      <c r="O31" s="1"/>
      <c r="P31" s="93">
        <f t="shared" ref="P31:P33" si="11">P30+0.15</f>
        <v>12.15</v>
      </c>
      <c r="Q31" s="94">
        <f t="shared" si="3"/>
        <v>12.3</v>
      </c>
    </row>
    <row r="32" spans="1:17" ht="15.75" customHeight="1" x14ac:dyDescent="0.25">
      <c r="A32" s="1"/>
      <c r="B32" s="93">
        <f t="shared" si="10"/>
        <v>12.3</v>
      </c>
      <c r="C32" s="94">
        <f t="shared" si="2"/>
        <v>12.450000000000001</v>
      </c>
      <c r="D32" s="150" t="s">
        <v>106</v>
      </c>
      <c r="E32" s="150"/>
      <c r="F32" s="150"/>
      <c r="G32" s="150"/>
      <c r="H32" s="1"/>
      <c r="I32" s="1"/>
      <c r="J32" s="1"/>
      <c r="K32" s="1"/>
      <c r="L32" s="1"/>
      <c r="M32" s="1"/>
      <c r="N32" s="1"/>
      <c r="O32" s="1"/>
      <c r="P32" s="93">
        <f t="shared" si="11"/>
        <v>12.3</v>
      </c>
      <c r="Q32" s="94">
        <f t="shared" si="3"/>
        <v>12.450000000000001</v>
      </c>
    </row>
    <row r="33" spans="1:17" ht="15.75" customHeight="1" x14ac:dyDescent="0.25">
      <c r="A33" s="1"/>
      <c r="B33" s="93">
        <f t="shared" si="10"/>
        <v>12.450000000000001</v>
      </c>
      <c r="C33" s="94">
        <f t="shared" si="2"/>
        <v>13</v>
      </c>
      <c r="D33" s="149" t="s">
        <v>107</v>
      </c>
      <c r="E33" s="149"/>
      <c r="F33" s="1"/>
      <c r="G33" s="1"/>
      <c r="H33" s="1"/>
      <c r="I33" s="1"/>
      <c r="J33" s="1"/>
      <c r="K33" s="1"/>
      <c r="L33" s="1"/>
      <c r="M33" s="1"/>
      <c r="N33" s="1"/>
      <c r="O33" s="1"/>
      <c r="P33" s="93">
        <f t="shared" si="11"/>
        <v>12.450000000000001</v>
      </c>
      <c r="Q33" s="94">
        <f t="shared" si="3"/>
        <v>13</v>
      </c>
    </row>
    <row r="34" spans="1:17" ht="15.75" customHeight="1" x14ac:dyDescent="0.25">
      <c r="A34" s="1"/>
      <c r="B34" s="93">
        <v>13</v>
      </c>
      <c r="C34" s="94">
        <f t="shared" si="2"/>
        <v>13.15</v>
      </c>
      <c r="D34" s="150" t="s">
        <v>107</v>
      </c>
      <c r="E34" s="150"/>
      <c r="F34" s="151" t="s">
        <v>102</v>
      </c>
      <c r="G34" s="151"/>
      <c r="H34" s="151"/>
      <c r="I34" s="151"/>
      <c r="J34" s="151"/>
      <c r="K34" s="152" t="s">
        <v>102</v>
      </c>
      <c r="L34" s="152"/>
      <c r="M34" s="152"/>
      <c r="N34" s="152"/>
      <c r="O34" s="152"/>
      <c r="P34" s="93">
        <v>13</v>
      </c>
      <c r="Q34" s="94">
        <f t="shared" si="3"/>
        <v>13.15</v>
      </c>
    </row>
    <row r="35" spans="1:17" ht="15.75" customHeight="1" x14ac:dyDescent="0.25">
      <c r="A35" s="1"/>
      <c r="B35" s="93">
        <f t="shared" ref="B35:B37" si="12">B34+0.15</f>
        <v>13.15</v>
      </c>
      <c r="C35" s="94">
        <f t="shared" si="2"/>
        <v>13.3</v>
      </c>
      <c r="D35" s="149" t="s">
        <v>108</v>
      </c>
      <c r="E35" s="1"/>
      <c r="F35" s="151"/>
      <c r="G35" s="151"/>
      <c r="H35" s="151"/>
      <c r="I35" s="151"/>
      <c r="J35" s="151"/>
      <c r="K35" s="152"/>
      <c r="L35" s="152"/>
      <c r="M35" s="152"/>
      <c r="N35" s="152"/>
      <c r="O35" s="152"/>
      <c r="P35" s="93">
        <f t="shared" ref="P35:P37" si="13">P34+0.15</f>
        <v>13.15</v>
      </c>
      <c r="Q35" s="94">
        <f t="shared" si="3"/>
        <v>13.3</v>
      </c>
    </row>
    <row r="36" spans="1:17" ht="15.75" customHeight="1" x14ac:dyDescent="0.25">
      <c r="A36" s="1"/>
      <c r="B36" s="93">
        <f t="shared" si="12"/>
        <v>13.3</v>
      </c>
      <c r="C36" s="94">
        <f t="shared" si="2"/>
        <v>13.450000000000001</v>
      </c>
      <c r="D36" s="150" t="s">
        <v>108</v>
      </c>
      <c r="E36" s="1"/>
      <c r="F36" s="151"/>
      <c r="G36" s="151"/>
      <c r="H36" s="151"/>
      <c r="I36" s="151"/>
      <c r="J36" s="151"/>
      <c r="K36" s="152"/>
      <c r="L36" s="152"/>
      <c r="M36" s="152"/>
      <c r="N36" s="152"/>
      <c r="O36" s="152"/>
      <c r="P36" s="93">
        <f t="shared" si="13"/>
        <v>13.3</v>
      </c>
      <c r="Q36" s="94">
        <f t="shared" si="3"/>
        <v>13.450000000000001</v>
      </c>
    </row>
    <row r="37" spans="1:17" ht="15.75" customHeight="1" x14ac:dyDescent="0.25">
      <c r="A37" s="1"/>
      <c r="B37" s="93">
        <f t="shared" si="12"/>
        <v>13.450000000000001</v>
      </c>
      <c r="C37" s="94">
        <f t="shared" si="2"/>
        <v>14</v>
      </c>
      <c r="D37" s="1"/>
      <c r="E37" s="1"/>
      <c r="F37" s="151"/>
      <c r="G37" s="151"/>
      <c r="H37" s="151"/>
      <c r="I37" s="151"/>
      <c r="J37" s="151"/>
      <c r="K37" s="152"/>
      <c r="L37" s="152"/>
      <c r="M37" s="152"/>
      <c r="N37" s="152"/>
      <c r="O37" s="152"/>
      <c r="P37" s="93">
        <f t="shared" si="13"/>
        <v>13.450000000000001</v>
      </c>
      <c r="Q37" s="94">
        <f t="shared" si="3"/>
        <v>14</v>
      </c>
    </row>
    <row r="38" spans="1:17" ht="15.75" customHeight="1" x14ac:dyDescent="0.25">
      <c r="A38" s="1"/>
      <c r="B38" s="93">
        <v>14</v>
      </c>
      <c r="C38" s="94">
        <f t="shared" si="2"/>
        <v>14.15</v>
      </c>
      <c r="D38" s="1"/>
      <c r="E38" s="1"/>
      <c r="F38" s="151"/>
      <c r="G38" s="151"/>
      <c r="H38" s="151"/>
      <c r="I38" s="151"/>
      <c r="J38" s="151"/>
      <c r="K38" s="152"/>
      <c r="L38" s="152"/>
      <c r="M38" s="152"/>
      <c r="N38" s="152"/>
      <c r="O38" s="152"/>
      <c r="P38" s="93">
        <v>14</v>
      </c>
      <c r="Q38" s="94">
        <f t="shared" si="3"/>
        <v>14.15</v>
      </c>
    </row>
    <row r="39" spans="1:17" ht="15.75" customHeight="1" x14ac:dyDescent="0.25">
      <c r="A39" s="1"/>
      <c r="B39" s="93">
        <f t="shared" ref="B39:B41" si="14">B38+0.15</f>
        <v>14.15</v>
      </c>
      <c r="C39" s="94">
        <f t="shared" si="2"/>
        <v>14.3</v>
      </c>
      <c r="D39" s="1"/>
      <c r="E39" s="1"/>
      <c r="F39" s="151"/>
      <c r="G39" s="151"/>
      <c r="H39" s="151"/>
      <c r="I39" s="151"/>
      <c r="J39" s="151"/>
      <c r="K39" s="152"/>
      <c r="L39" s="152"/>
      <c r="M39" s="152"/>
      <c r="N39" s="152"/>
      <c r="O39" s="152"/>
      <c r="P39" s="93">
        <f t="shared" ref="P39:P41" si="15">P38+0.15</f>
        <v>14.15</v>
      </c>
      <c r="Q39" s="94">
        <f t="shared" si="3"/>
        <v>14.3</v>
      </c>
    </row>
    <row r="40" spans="1:17" ht="15.75" customHeight="1" x14ac:dyDescent="0.25">
      <c r="A40" s="1"/>
      <c r="B40" s="93">
        <f t="shared" si="14"/>
        <v>14.3</v>
      </c>
      <c r="C40" s="94">
        <f t="shared" si="2"/>
        <v>14.450000000000001</v>
      </c>
      <c r="D40" s="1"/>
      <c r="E40" s="1"/>
      <c r="F40" s="151"/>
      <c r="G40" s="151"/>
      <c r="H40" s="151"/>
      <c r="I40" s="151"/>
      <c r="J40" s="151"/>
      <c r="K40" s="152"/>
      <c r="L40" s="152"/>
      <c r="M40" s="152"/>
      <c r="N40" s="152"/>
      <c r="O40" s="152"/>
      <c r="P40" s="93">
        <f t="shared" si="15"/>
        <v>14.3</v>
      </c>
      <c r="Q40" s="94">
        <f t="shared" si="3"/>
        <v>14.450000000000001</v>
      </c>
    </row>
    <row r="41" spans="1:17" ht="15.75" customHeight="1" x14ac:dyDescent="0.25">
      <c r="A41" s="1"/>
      <c r="B41" s="93">
        <f t="shared" si="14"/>
        <v>14.450000000000001</v>
      </c>
      <c r="C41" s="94">
        <f t="shared" si="2"/>
        <v>15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93">
        <f t="shared" si="15"/>
        <v>14.450000000000001</v>
      </c>
      <c r="Q41" s="94">
        <f t="shared" si="3"/>
        <v>15</v>
      </c>
    </row>
    <row r="42" spans="1:17" ht="15.75" customHeight="1" x14ac:dyDescent="0.25">
      <c r="A42" s="1"/>
      <c r="B42" s="93">
        <v>15</v>
      </c>
      <c r="C42" s="94">
        <f t="shared" si="2"/>
        <v>15.15</v>
      </c>
      <c r="D42" s="151" t="s">
        <v>104</v>
      </c>
      <c r="E42" s="151"/>
      <c r="F42" s="151"/>
      <c r="G42" s="151"/>
      <c r="H42" s="151"/>
      <c r="I42" s="151"/>
      <c r="J42" s="151"/>
      <c r="K42" s="152" t="s">
        <v>103</v>
      </c>
      <c r="L42" s="152"/>
      <c r="M42" s="152"/>
      <c r="N42" s="1"/>
      <c r="O42" s="1"/>
      <c r="P42" s="93">
        <v>15</v>
      </c>
      <c r="Q42" s="94">
        <f t="shared" si="3"/>
        <v>15.15</v>
      </c>
    </row>
    <row r="43" spans="1:17" ht="15.75" customHeight="1" x14ac:dyDescent="0.25">
      <c r="A43" s="1"/>
      <c r="B43" s="93">
        <f t="shared" ref="B43:B45" si="16">B42+0.15</f>
        <v>15.15</v>
      </c>
      <c r="C43" s="94">
        <f t="shared" si="2"/>
        <v>15.3</v>
      </c>
      <c r="D43" s="151"/>
      <c r="E43" s="151"/>
      <c r="F43" s="151"/>
      <c r="G43" s="151"/>
      <c r="H43" s="151"/>
      <c r="I43" s="151"/>
      <c r="J43" s="151"/>
      <c r="K43" s="1"/>
      <c r="L43" s="1"/>
      <c r="M43" s="1"/>
      <c r="N43" s="1"/>
      <c r="O43" s="1"/>
      <c r="P43" s="93">
        <f t="shared" ref="P43:P45" si="17">P42+0.15</f>
        <v>15.15</v>
      </c>
      <c r="Q43" s="94">
        <f t="shared" si="3"/>
        <v>15.3</v>
      </c>
    </row>
    <row r="44" spans="1:17" ht="15.75" customHeight="1" x14ac:dyDescent="0.25">
      <c r="A44" s="1"/>
      <c r="B44" s="93">
        <f t="shared" si="16"/>
        <v>15.3</v>
      </c>
      <c r="C44" s="94">
        <f t="shared" si="2"/>
        <v>15.450000000000001</v>
      </c>
      <c r="D44" s="152" t="s">
        <v>104</v>
      </c>
      <c r="E44" s="152"/>
      <c r="F44" s="152"/>
      <c r="G44" s="152"/>
      <c r="H44" s="152"/>
      <c r="I44" s="152"/>
      <c r="J44" s="152"/>
      <c r="K44" s="152"/>
      <c r="L44" s="1"/>
      <c r="M44" s="1"/>
      <c r="N44" s="1"/>
      <c r="O44" s="1"/>
      <c r="P44" s="93">
        <f t="shared" si="17"/>
        <v>15.3</v>
      </c>
      <c r="Q44" s="94">
        <f t="shared" si="3"/>
        <v>15.450000000000001</v>
      </c>
    </row>
    <row r="45" spans="1:17" ht="15.75" customHeight="1" x14ac:dyDescent="0.25">
      <c r="A45" s="1"/>
      <c r="B45" s="93">
        <f t="shared" si="16"/>
        <v>15.450000000000001</v>
      </c>
      <c r="C45" s="94">
        <f t="shared" si="2"/>
        <v>16</v>
      </c>
      <c r="D45" s="152"/>
      <c r="E45" s="152"/>
      <c r="F45" s="152"/>
      <c r="G45" s="152"/>
      <c r="H45" s="152"/>
      <c r="I45" s="152"/>
      <c r="J45" s="152"/>
      <c r="K45" s="152"/>
      <c r="L45" s="1"/>
      <c r="M45" s="1"/>
      <c r="N45" s="1"/>
      <c r="O45" s="1"/>
      <c r="P45" s="93">
        <f t="shared" si="17"/>
        <v>15.450000000000001</v>
      </c>
      <c r="Q45" s="94">
        <f t="shared" si="3"/>
        <v>16</v>
      </c>
    </row>
    <row r="46" spans="1:17" ht="15.75" customHeight="1" x14ac:dyDescent="0.25">
      <c r="A46" s="1"/>
      <c r="B46" s="93">
        <v>16</v>
      </c>
      <c r="C46" s="94">
        <f t="shared" si="2"/>
        <v>16.149999999999999</v>
      </c>
      <c r="D46" s="151" t="s">
        <v>105</v>
      </c>
      <c r="E46" s="151"/>
      <c r="F46" s="151"/>
      <c r="G46" s="151"/>
      <c r="H46" s="151"/>
      <c r="I46" s="151"/>
      <c r="J46" s="151"/>
      <c r="K46" s="151"/>
      <c r="L46" s="1"/>
      <c r="M46" s="1"/>
      <c r="N46" s="1"/>
      <c r="O46" s="1"/>
      <c r="P46" s="93">
        <v>16</v>
      </c>
      <c r="Q46" s="94">
        <f t="shared" si="3"/>
        <v>16.149999999999999</v>
      </c>
    </row>
    <row r="47" spans="1:17" ht="15.75" customHeight="1" x14ac:dyDescent="0.25">
      <c r="A47" s="1"/>
      <c r="B47" s="93">
        <f t="shared" ref="B47:B49" si="18">B46+0.15</f>
        <v>16.149999999999999</v>
      </c>
      <c r="C47" s="94">
        <f t="shared" si="2"/>
        <v>16.299999999999997</v>
      </c>
      <c r="D47" s="152" t="s">
        <v>105</v>
      </c>
      <c r="E47" s="152"/>
      <c r="F47" s="152"/>
      <c r="G47" s="152"/>
      <c r="H47" s="152"/>
      <c r="I47" s="152"/>
      <c r="J47" s="152"/>
      <c r="K47" s="152"/>
      <c r="L47" s="1"/>
      <c r="M47" s="1"/>
      <c r="N47" s="1"/>
      <c r="O47" s="1"/>
      <c r="P47" s="93">
        <f t="shared" ref="P47:P49" si="19">P46+0.15</f>
        <v>16.149999999999999</v>
      </c>
      <c r="Q47" s="94">
        <f t="shared" si="3"/>
        <v>16.299999999999997</v>
      </c>
    </row>
    <row r="48" spans="1:17" ht="15.75" customHeight="1" x14ac:dyDescent="0.25">
      <c r="A48" s="1"/>
      <c r="B48" s="93">
        <f t="shared" si="18"/>
        <v>16.299999999999997</v>
      </c>
      <c r="C48" s="94">
        <f t="shared" si="2"/>
        <v>16.449999999999996</v>
      </c>
      <c r="D48" s="151" t="s">
        <v>106</v>
      </c>
      <c r="E48" s="151"/>
      <c r="F48" s="151"/>
      <c r="G48" s="151"/>
      <c r="H48" s="1"/>
      <c r="I48" s="1"/>
      <c r="J48" s="1"/>
      <c r="K48" s="1"/>
      <c r="L48" s="1"/>
      <c r="M48" s="1"/>
      <c r="N48" s="1"/>
      <c r="O48" s="1"/>
      <c r="P48" s="93">
        <f t="shared" si="19"/>
        <v>16.299999999999997</v>
      </c>
      <c r="Q48" s="94">
        <f t="shared" si="3"/>
        <v>16.449999999999996</v>
      </c>
    </row>
    <row r="49" spans="1:17" ht="15.75" customHeight="1" x14ac:dyDescent="0.25">
      <c r="A49" s="1"/>
      <c r="B49" s="93">
        <f t="shared" si="18"/>
        <v>16.449999999999996</v>
      </c>
      <c r="C49" s="94">
        <f t="shared" si="2"/>
        <v>17</v>
      </c>
      <c r="D49" s="152" t="s">
        <v>106</v>
      </c>
      <c r="E49" s="152"/>
      <c r="F49" s="152"/>
      <c r="G49" s="152"/>
      <c r="H49" s="1"/>
      <c r="I49" s="1"/>
      <c r="J49" s="1"/>
      <c r="K49" s="1"/>
      <c r="L49" s="1"/>
      <c r="M49" s="1"/>
      <c r="N49" s="1"/>
      <c r="O49" s="1"/>
      <c r="P49" s="93">
        <f t="shared" si="19"/>
        <v>16.449999999999996</v>
      </c>
      <c r="Q49" s="94">
        <f t="shared" si="3"/>
        <v>17</v>
      </c>
    </row>
    <row r="50" spans="1:17" ht="15.75" customHeight="1" x14ac:dyDescent="0.25">
      <c r="A50" s="1"/>
      <c r="B50" s="93">
        <v>17</v>
      </c>
      <c r="C50" s="94">
        <f t="shared" si="2"/>
        <v>17.149999999999999</v>
      </c>
      <c r="D50" s="151" t="s">
        <v>107</v>
      </c>
      <c r="E50" s="151"/>
      <c r="F50" s="1"/>
      <c r="G50" s="1"/>
      <c r="H50" s="1"/>
      <c r="I50" s="1"/>
      <c r="J50" s="1"/>
      <c r="K50" s="1"/>
      <c r="L50" s="1"/>
      <c r="M50" s="1"/>
      <c r="N50" s="1"/>
      <c r="O50" s="1"/>
      <c r="P50" s="93">
        <v>17</v>
      </c>
      <c r="Q50" s="94">
        <f t="shared" si="3"/>
        <v>17.149999999999999</v>
      </c>
    </row>
    <row r="51" spans="1:17" ht="15.75" customHeight="1" x14ac:dyDescent="0.25">
      <c r="A51" s="1"/>
      <c r="B51" s="93">
        <f t="shared" ref="B51:B53" si="20">B50+0.15</f>
        <v>17.149999999999999</v>
      </c>
      <c r="C51" s="94">
        <f t="shared" si="2"/>
        <v>17.299999999999997</v>
      </c>
      <c r="D51" s="152" t="s">
        <v>107</v>
      </c>
      <c r="E51" s="152"/>
      <c r="F51" s="1"/>
      <c r="G51" s="1"/>
      <c r="H51" s="1"/>
      <c r="I51" s="1"/>
      <c r="J51" s="1"/>
      <c r="K51" s="1"/>
      <c r="L51" s="1"/>
      <c r="M51" s="1"/>
      <c r="N51" s="1"/>
      <c r="O51" s="1"/>
      <c r="P51" s="93">
        <f t="shared" ref="P51:P53" si="21">P50+0.15</f>
        <v>17.149999999999999</v>
      </c>
      <c r="Q51" s="94">
        <f t="shared" si="3"/>
        <v>17.299999999999997</v>
      </c>
    </row>
    <row r="52" spans="1:17" ht="15.75" customHeight="1" x14ac:dyDescent="0.25">
      <c r="A52" s="1"/>
      <c r="B52" s="93">
        <f t="shared" si="20"/>
        <v>17.299999999999997</v>
      </c>
      <c r="C52" s="94">
        <f t="shared" si="2"/>
        <v>17.449999999999996</v>
      </c>
      <c r="D52" s="151" t="s">
        <v>108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93">
        <f t="shared" si="21"/>
        <v>17.299999999999997</v>
      </c>
      <c r="Q52" s="94">
        <f t="shared" si="3"/>
        <v>17.449999999999996</v>
      </c>
    </row>
    <row r="53" spans="1:17" ht="15.75" customHeight="1" x14ac:dyDescent="0.25">
      <c r="A53" s="1"/>
      <c r="B53" s="93">
        <f t="shared" si="20"/>
        <v>17.449999999999996</v>
      </c>
      <c r="C53" s="94">
        <f t="shared" si="2"/>
        <v>18</v>
      </c>
      <c r="D53" s="152" t="s">
        <v>108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93">
        <f t="shared" si="21"/>
        <v>17.449999999999996</v>
      </c>
      <c r="Q53" s="94">
        <f t="shared" si="3"/>
        <v>18</v>
      </c>
    </row>
    <row r="54" spans="1:17" ht="15.75" customHeight="1" x14ac:dyDescent="0.25">
      <c r="A54" s="1"/>
      <c r="B54" s="93">
        <v>18</v>
      </c>
      <c r="C54" s="94">
        <f t="shared" si="2"/>
        <v>18.149999999999999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93">
        <v>18</v>
      </c>
      <c r="Q54" s="94">
        <f t="shared" si="3"/>
        <v>18.149999999999999</v>
      </c>
    </row>
    <row r="55" spans="1:17" ht="15.75" customHeight="1" x14ac:dyDescent="0.25">
      <c r="A55" s="1"/>
      <c r="B55" s="93">
        <f t="shared" ref="B55:B57" si="22">B54+0.15</f>
        <v>18.149999999999999</v>
      </c>
      <c r="C55" s="94">
        <f t="shared" si="2"/>
        <v>18.299999999999997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93">
        <f t="shared" ref="P55:P57" si="23">P54+0.15</f>
        <v>18.149999999999999</v>
      </c>
      <c r="Q55" s="94">
        <f t="shared" si="3"/>
        <v>18.299999999999997</v>
      </c>
    </row>
    <row r="56" spans="1:17" ht="15.75" customHeight="1" x14ac:dyDescent="0.25">
      <c r="A56" s="1"/>
      <c r="B56" s="93">
        <f t="shared" si="22"/>
        <v>18.299999999999997</v>
      </c>
      <c r="C56" s="94">
        <f t="shared" si="2"/>
        <v>18.449999999999996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93">
        <f t="shared" si="23"/>
        <v>18.299999999999997</v>
      </c>
      <c r="Q56" s="94">
        <f t="shared" si="3"/>
        <v>18.449999999999996</v>
      </c>
    </row>
    <row r="57" spans="1:17" ht="15.75" customHeight="1" x14ac:dyDescent="0.25">
      <c r="A57" s="1"/>
      <c r="B57" s="93">
        <f t="shared" si="22"/>
        <v>18.449999999999996</v>
      </c>
      <c r="C57" s="94">
        <f t="shared" si="2"/>
        <v>19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93">
        <f t="shared" si="23"/>
        <v>18.449999999999996</v>
      </c>
      <c r="Q57" s="94">
        <f t="shared" si="3"/>
        <v>19</v>
      </c>
    </row>
    <row r="58" spans="1:17" ht="15.75" customHeight="1" x14ac:dyDescent="0.25">
      <c r="A58" s="1"/>
      <c r="B58" s="93">
        <v>19</v>
      </c>
      <c r="C58" s="94">
        <f t="shared" si="2"/>
        <v>19.149999999999999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93">
        <v>19</v>
      </c>
      <c r="Q58" s="94">
        <f t="shared" si="3"/>
        <v>19.149999999999999</v>
      </c>
    </row>
    <row r="59" spans="1:17" ht="15.75" customHeight="1" x14ac:dyDescent="0.25">
      <c r="A59" s="1"/>
      <c r="B59" s="93">
        <f t="shared" ref="B59:B61" si="24">B58+0.15</f>
        <v>19.149999999999999</v>
      </c>
      <c r="C59" s="94">
        <f t="shared" si="2"/>
        <v>19.299999999999997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93">
        <f t="shared" ref="P59:P61" si="25">P58+0.15</f>
        <v>19.149999999999999</v>
      </c>
      <c r="Q59" s="94">
        <f t="shared" si="3"/>
        <v>19.299999999999997</v>
      </c>
    </row>
    <row r="60" spans="1:17" ht="15.75" customHeight="1" x14ac:dyDescent="0.25">
      <c r="A60" s="1"/>
      <c r="B60" s="93">
        <f t="shared" si="24"/>
        <v>19.299999999999997</v>
      </c>
      <c r="C60" s="94">
        <f t="shared" si="2"/>
        <v>19.449999999999996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93">
        <f t="shared" si="25"/>
        <v>19.299999999999997</v>
      </c>
      <c r="Q60" s="94">
        <f t="shared" si="3"/>
        <v>19.449999999999996</v>
      </c>
    </row>
    <row r="61" spans="1:17" x14ac:dyDescent="0.25">
      <c r="A61" s="1"/>
      <c r="B61" s="93">
        <f t="shared" si="24"/>
        <v>19.449999999999996</v>
      </c>
      <c r="C61" s="94">
        <f t="shared" si="2"/>
        <v>20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93">
        <f t="shared" si="25"/>
        <v>19.449999999999996</v>
      </c>
      <c r="Q61" s="94">
        <f t="shared" si="3"/>
        <v>20</v>
      </c>
    </row>
    <row r="62" spans="1:17" x14ac:dyDescent="0.25">
      <c r="B62" s="93">
        <v>20</v>
      </c>
      <c r="C62" s="94">
        <f t="shared" si="2"/>
        <v>20.149999999999999</v>
      </c>
      <c r="D62" s="1"/>
      <c r="E62" s="1"/>
      <c r="F62" s="1"/>
      <c r="G62" s="1"/>
      <c r="H62" s="1"/>
      <c r="I62" s="1"/>
      <c r="J62" s="1"/>
      <c r="K62" s="1"/>
      <c r="P62" s="93">
        <v>20</v>
      </c>
      <c r="Q62" s="94">
        <f t="shared" si="3"/>
        <v>20.149999999999999</v>
      </c>
    </row>
    <row r="63" spans="1:17" x14ac:dyDescent="0.25">
      <c r="B63" s="93">
        <f t="shared" ref="B63:B65" si="26">B62+0.15</f>
        <v>20.149999999999999</v>
      </c>
      <c r="C63" s="94">
        <f t="shared" si="2"/>
        <v>20.299999999999997</v>
      </c>
      <c r="D63" s="1"/>
      <c r="E63" s="1"/>
      <c r="F63" s="1"/>
      <c r="G63" s="1"/>
      <c r="H63" s="1"/>
      <c r="I63" s="1"/>
      <c r="J63" s="1"/>
      <c r="K63" s="1"/>
      <c r="P63" s="93">
        <f t="shared" ref="P63:P65" si="27">P62+0.15</f>
        <v>20.149999999999999</v>
      </c>
      <c r="Q63" s="94">
        <f t="shared" si="3"/>
        <v>20.299999999999997</v>
      </c>
    </row>
    <row r="64" spans="1:17" x14ac:dyDescent="0.25">
      <c r="B64" s="93">
        <f t="shared" si="26"/>
        <v>20.299999999999997</v>
      </c>
      <c r="C64" s="94">
        <f t="shared" si="2"/>
        <v>20.449999999999996</v>
      </c>
      <c r="P64" s="93">
        <f t="shared" si="27"/>
        <v>20.299999999999997</v>
      </c>
      <c r="Q64" s="94">
        <f t="shared" si="3"/>
        <v>20.449999999999996</v>
      </c>
    </row>
    <row r="65" spans="2:17" x14ac:dyDescent="0.25">
      <c r="B65" s="93">
        <f t="shared" si="26"/>
        <v>20.449999999999996</v>
      </c>
      <c r="C65" s="94">
        <f t="shared" si="2"/>
        <v>21</v>
      </c>
      <c r="P65" s="93">
        <f t="shared" si="27"/>
        <v>20.449999999999996</v>
      </c>
      <c r="Q65" s="94">
        <f t="shared" si="3"/>
        <v>21</v>
      </c>
    </row>
    <row r="66" spans="2:17" x14ac:dyDescent="0.25">
      <c r="B66" s="93">
        <v>21</v>
      </c>
      <c r="C66" s="94">
        <f t="shared" si="2"/>
        <v>21.15</v>
      </c>
      <c r="P66" s="93">
        <v>21</v>
      </c>
      <c r="Q66" s="94">
        <f t="shared" si="3"/>
        <v>21.15</v>
      </c>
    </row>
    <row r="67" spans="2:17" x14ac:dyDescent="0.25">
      <c r="B67" s="93">
        <f t="shared" ref="B67:B69" si="28">B66+0.15</f>
        <v>21.15</v>
      </c>
      <c r="C67" s="94">
        <f t="shared" si="2"/>
        <v>21.299999999999997</v>
      </c>
      <c r="P67" s="93">
        <f t="shared" ref="P67:P69" si="29">P66+0.15</f>
        <v>21.15</v>
      </c>
      <c r="Q67" s="94">
        <f t="shared" si="3"/>
        <v>21.299999999999997</v>
      </c>
    </row>
    <row r="68" spans="2:17" x14ac:dyDescent="0.25">
      <c r="B68" s="93">
        <f t="shared" si="28"/>
        <v>21.299999999999997</v>
      </c>
      <c r="C68" s="94">
        <f t="shared" si="2"/>
        <v>21.449999999999996</v>
      </c>
      <c r="P68" s="93">
        <f t="shared" si="29"/>
        <v>21.299999999999997</v>
      </c>
      <c r="Q68" s="94">
        <f t="shared" si="3"/>
        <v>21.449999999999996</v>
      </c>
    </row>
    <row r="69" spans="2:17" x14ac:dyDescent="0.25">
      <c r="B69" s="93">
        <f t="shared" si="28"/>
        <v>21.449999999999996</v>
      </c>
      <c r="C69" s="94">
        <f t="shared" si="2"/>
        <v>22</v>
      </c>
      <c r="P69" s="93">
        <f t="shared" si="29"/>
        <v>21.449999999999996</v>
      </c>
      <c r="Q69" s="94">
        <f t="shared" si="3"/>
        <v>22</v>
      </c>
    </row>
    <row r="70" spans="2:17" x14ac:dyDescent="0.25">
      <c r="B70" s="93">
        <v>22</v>
      </c>
      <c r="C70" s="94">
        <f t="shared" si="2"/>
        <v>22.15</v>
      </c>
      <c r="P70" s="93">
        <v>22</v>
      </c>
      <c r="Q70" s="94">
        <f t="shared" si="3"/>
        <v>22.15</v>
      </c>
    </row>
    <row r="71" spans="2:17" x14ac:dyDescent="0.25">
      <c r="B71" s="93">
        <f t="shared" ref="B71:B72" si="30">B70+0.15</f>
        <v>22.15</v>
      </c>
      <c r="C71" s="94">
        <f t="shared" si="2"/>
        <v>22.299999999999997</v>
      </c>
      <c r="P71" s="93">
        <f t="shared" ref="P71:P72" si="31">P70+0.15</f>
        <v>22.15</v>
      </c>
      <c r="Q71" s="94">
        <f t="shared" si="3"/>
        <v>22.299999999999997</v>
      </c>
    </row>
    <row r="72" spans="2:17" x14ac:dyDescent="0.25">
      <c r="B72" s="95">
        <f t="shared" si="30"/>
        <v>22.299999999999997</v>
      </c>
      <c r="C72" s="96"/>
      <c r="P72" s="95">
        <f t="shared" si="31"/>
        <v>22.299999999999997</v>
      </c>
      <c r="Q72" s="96"/>
    </row>
    <row r="73" spans="2:17" x14ac:dyDescent="0.25">
      <c r="B73" s="97"/>
    </row>
    <row r="74" spans="2:17" x14ac:dyDescent="0.25">
      <c r="B74" s="97"/>
    </row>
    <row r="75" spans="2:17" x14ac:dyDescent="0.25">
      <c r="B75" s="97"/>
    </row>
    <row r="76" spans="2:17" x14ac:dyDescent="0.25">
      <c r="B76" s="97"/>
    </row>
  </sheetData>
  <mergeCells count="2">
    <mergeCell ref="B1:G2"/>
    <mergeCell ref="A13:C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979B6-2C8D-6643-8580-A42A07DCC0BA}">
  <dimension ref="A1:Q85"/>
  <sheetViews>
    <sheetView workbookViewId="0">
      <selection activeCell="S45" sqref="S45"/>
    </sheetView>
  </sheetViews>
  <sheetFormatPr defaultColWidth="12.6640625" defaultRowHeight="13.2" x14ac:dyDescent="0.25"/>
  <cols>
    <col min="1" max="1" width="25.109375" customWidth="1"/>
    <col min="2" max="17" width="10" customWidth="1"/>
  </cols>
  <sheetData>
    <row r="1" spans="1:17" ht="15.75" customHeight="1" x14ac:dyDescent="0.25">
      <c r="A1" s="1"/>
      <c r="B1" s="158" t="s">
        <v>45</v>
      </c>
      <c r="C1" s="154"/>
      <c r="D1" s="154"/>
      <c r="E1" s="154"/>
      <c r="F1" s="154"/>
      <c r="G1" s="154"/>
      <c r="H1" s="1"/>
      <c r="I1" s="1"/>
      <c r="J1" s="1"/>
      <c r="K1" s="1"/>
    </row>
    <row r="2" spans="1:17" ht="15.75" customHeight="1" x14ac:dyDescent="0.25">
      <c r="A2" s="1"/>
      <c r="B2" s="154"/>
      <c r="C2" s="154"/>
      <c r="D2" s="154"/>
      <c r="E2" s="154"/>
      <c r="F2" s="154"/>
      <c r="G2" s="154"/>
      <c r="H2" s="1"/>
      <c r="I2" s="1"/>
      <c r="J2" s="1"/>
      <c r="K2" s="1"/>
    </row>
    <row r="3" spans="1:17" ht="15.75" customHeight="1" x14ac:dyDescent="0.25">
      <c r="A3" s="98" t="s">
        <v>26</v>
      </c>
      <c r="B3" s="99" t="str">
        <f>[1]Kisajärjestelmä!B16</f>
        <v>Miehet</v>
      </c>
      <c r="C3" s="100" t="str">
        <f>[1]Kisajärjestelmä!B18</f>
        <v>Naiset</v>
      </c>
      <c r="D3" s="101">
        <f>[1]Kisajärjestelmä!B20</f>
        <v>0</v>
      </c>
      <c r="E3" s="102">
        <f>[1]Kisajärjestelmä!B22</f>
        <v>0</v>
      </c>
      <c r="F3" s="103">
        <f>[1]Kisajärjestelmä!B24</f>
        <v>0</v>
      </c>
      <c r="G3" s="74" t="s">
        <v>27</v>
      </c>
      <c r="H3" s="1"/>
      <c r="I3" s="1"/>
      <c r="J3" s="1"/>
      <c r="K3" s="1"/>
      <c r="L3" s="1"/>
    </row>
    <row r="4" spans="1:17" ht="15.75" customHeight="1" x14ac:dyDescent="0.25">
      <c r="A4" s="104" t="s">
        <v>28</v>
      </c>
      <c r="B4" s="29">
        <f>[1]Kisajärjestelmä!D16</f>
        <v>55</v>
      </c>
      <c r="C4" s="30">
        <f>[1]Kisajärjestelmä!D18</f>
        <v>42</v>
      </c>
      <c r="D4" s="30">
        <f>[1]Kisajärjestelmä!D20</f>
        <v>0</v>
      </c>
      <c r="E4" s="30">
        <f>[1]Kisajärjestelmä!D22</f>
        <v>0</v>
      </c>
      <c r="F4" s="105">
        <f>[1]Kisajärjestelmä!D24</f>
        <v>0</v>
      </c>
      <c r="G4" s="1" t="s">
        <v>29</v>
      </c>
      <c r="H4" s="1"/>
      <c r="I4" s="1"/>
      <c r="J4" s="1"/>
      <c r="K4" s="1"/>
      <c r="L4" s="1"/>
    </row>
    <row r="5" spans="1:17" ht="15.75" customHeight="1" x14ac:dyDescent="0.3">
      <c r="A5" s="104" t="s">
        <v>30</v>
      </c>
      <c r="B5" s="78">
        <f>[1]Kisajärjestelmä!S16</f>
        <v>8</v>
      </c>
      <c r="C5" s="30">
        <f>[1]Kisajärjestelmä!S18</f>
        <v>6</v>
      </c>
      <c r="D5" s="30">
        <f>[1]Kisajärjestelmä!S20</f>
        <v>0</v>
      </c>
      <c r="E5" s="30">
        <f>[1]Kisajärjestelmä!S22</f>
        <v>0</v>
      </c>
      <c r="F5" s="80">
        <f>[1]Kisajärjestelmä!S24</f>
        <v>0</v>
      </c>
      <c r="G5" s="1" t="s">
        <v>31</v>
      </c>
      <c r="H5" s="1"/>
      <c r="I5" s="1"/>
      <c r="J5" s="1"/>
      <c r="K5" s="1"/>
      <c r="L5" s="1"/>
    </row>
    <row r="6" spans="1:17" ht="15.75" customHeight="1" x14ac:dyDescent="0.3">
      <c r="A6" s="104" t="s">
        <v>32</v>
      </c>
      <c r="B6" s="78" t="str">
        <f>[1]Kisajärjestelmä!K16</f>
        <v>su 9.00</v>
      </c>
      <c r="C6" s="30" t="str">
        <f>[1]Kisajärjestelmä!K18</f>
        <v>su 11.00</v>
      </c>
      <c r="D6" s="30">
        <f>[1]Kisajärjestelmä!K20</f>
        <v>0</v>
      </c>
      <c r="E6" s="30">
        <f>[1]Kisajärjestelmä!K22</f>
        <v>0</v>
      </c>
      <c r="F6" s="80">
        <f>[1]Kisajärjestelmä!K24</f>
        <v>0</v>
      </c>
      <c r="G6" s="1" t="s">
        <v>33</v>
      </c>
      <c r="H6" s="1"/>
      <c r="I6" s="1"/>
      <c r="J6" s="1"/>
      <c r="K6" s="1"/>
      <c r="L6" s="1"/>
    </row>
    <row r="7" spans="1:17" ht="15.75" customHeight="1" x14ac:dyDescent="0.25">
      <c r="A7" s="104" t="s">
        <v>34</v>
      </c>
      <c r="B7" s="81">
        <f t="shared" ref="B7:F7" si="0">(B4-B8)/B4</f>
        <v>0</v>
      </c>
      <c r="C7" s="82">
        <f t="shared" si="0"/>
        <v>0</v>
      </c>
      <c r="D7" s="82" t="e">
        <f t="shared" si="0"/>
        <v>#DIV/0!</v>
      </c>
      <c r="E7" s="82" t="e">
        <f t="shared" si="0"/>
        <v>#DIV/0!</v>
      </c>
      <c r="F7" s="83" t="e">
        <f t="shared" si="0"/>
        <v>#DIV/0!</v>
      </c>
      <c r="G7" s="1" t="s">
        <v>35</v>
      </c>
      <c r="H7" s="1"/>
      <c r="I7" s="1"/>
      <c r="J7" s="1"/>
      <c r="K7" s="1"/>
    </row>
    <row r="8" spans="1:17" ht="15.75" customHeight="1" x14ac:dyDescent="0.25">
      <c r="A8" s="104" t="s">
        <v>36</v>
      </c>
      <c r="B8" s="29">
        <v>55</v>
      </c>
      <c r="C8" s="30">
        <v>42</v>
      </c>
      <c r="D8" s="30"/>
      <c r="E8" s="30"/>
      <c r="F8" s="80"/>
      <c r="G8" s="1" t="s">
        <v>37</v>
      </c>
      <c r="H8" s="1"/>
      <c r="I8" s="1"/>
      <c r="J8" s="1"/>
      <c r="K8" s="1"/>
    </row>
    <row r="9" spans="1:17" ht="15.75" customHeight="1" x14ac:dyDescent="0.25">
      <c r="A9" s="104" t="s">
        <v>38</v>
      </c>
      <c r="B9" s="29">
        <v>64</v>
      </c>
      <c r="C9" s="30">
        <v>64</v>
      </c>
      <c r="D9" s="30"/>
      <c r="E9" s="30"/>
      <c r="F9" s="80"/>
      <c r="G9" s="1" t="s">
        <v>39</v>
      </c>
      <c r="H9" s="1"/>
      <c r="I9" s="1"/>
      <c r="J9" s="1"/>
      <c r="K9" s="1"/>
    </row>
    <row r="10" spans="1:17" ht="15.75" customHeight="1" x14ac:dyDescent="0.25">
      <c r="A10" s="106" t="s">
        <v>40</v>
      </c>
      <c r="B10" s="85">
        <f t="shared" ref="B10:F10" si="1">B9/2-(B9-B8)</f>
        <v>23</v>
      </c>
      <c r="C10" s="86">
        <f t="shared" si="1"/>
        <v>10</v>
      </c>
      <c r="D10" s="86">
        <f t="shared" si="1"/>
        <v>0</v>
      </c>
      <c r="E10" s="86">
        <f t="shared" si="1"/>
        <v>0</v>
      </c>
      <c r="F10" s="87">
        <f t="shared" si="1"/>
        <v>0</v>
      </c>
      <c r="G10" s="1" t="s">
        <v>41</v>
      </c>
      <c r="H10" s="1"/>
      <c r="I10" s="1"/>
      <c r="J10" s="1"/>
      <c r="K10" s="1"/>
    </row>
    <row r="11" spans="1:17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7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7" ht="15.6" x14ac:dyDescent="0.3">
      <c r="A13" s="159" t="s">
        <v>42</v>
      </c>
      <c r="B13" s="154"/>
      <c r="C13" s="154"/>
      <c r="D13" s="1"/>
      <c r="E13" s="1"/>
      <c r="F13" s="1"/>
      <c r="G13" s="1"/>
      <c r="H13" s="1"/>
      <c r="I13" s="1"/>
      <c r="J13" s="1"/>
      <c r="K13" s="1"/>
      <c r="L13" s="1"/>
    </row>
    <row r="14" spans="1:17" ht="15.75" customHeight="1" x14ac:dyDescent="0.25">
      <c r="A14" s="1"/>
      <c r="B14" s="1"/>
      <c r="C14" s="1"/>
      <c r="D14" s="89">
        <v>1</v>
      </c>
      <c r="E14" s="89">
        <v>2</v>
      </c>
      <c r="F14" s="89">
        <v>3</v>
      </c>
      <c r="G14" s="89">
        <v>4</v>
      </c>
      <c r="H14" s="89">
        <v>5</v>
      </c>
      <c r="I14" s="89">
        <v>6</v>
      </c>
      <c r="J14" s="89">
        <v>7</v>
      </c>
      <c r="K14" s="89">
        <v>8</v>
      </c>
      <c r="L14" s="89">
        <v>9</v>
      </c>
      <c r="M14" s="90">
        <v>10</v>
      </c>
      <c r="N14" s="90">
        <v>11</v>
      </c>
      <c r="O14" s="90">
        <v>12</v>
      </c>
    </row>
    <row r="15" spans="1:17" ht="15.75" customHeight="1" x14ac:dyDescent="0.25">
      <c r="A15" s="1"/>
      <c r="B15" s="91" t="s">
        <v>43</v>
      </c>
      <c r="C15" s="92" t="s">
        <v>44</v>
      </c>
      <c r="D15" s="1"/>
      <c r="E15" s="1"/>
      <c r="F15" s="1"/>
      <c r="G15" s="1"/>
      <c r="H15" s="1"/>
      <c r="I15" s="1"/>
      <c r="J15" s="1"/>
      <c r="K15" s="1"/>
      <c r="L15" s="1"/>
      <c r="P15" s="91" t="s">
        <v>43</v>
      </c>
      <c r="Q15" s="92" t="s">
        <v>44</v>
      </c>
    </row>
    <row r="16" spans="1:17" ht="15.75" customHeight="1" x14ac:dyDescent="0.25">
      <c r="A16" s="1"/>
      <c r="B16" s="93">
        <v>8.3000000000000007</v>
      </c>
      <c r="C16" s="94">
        <f t="shared" ref="C16:C71" si="2">B17</f>
        <v>8.4500000000000011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93">
        <v>8.3000000000000007</v>
      </c>
      <c r="Q16" s="94">
        <f t="shared" ref="Q16:Q71" si="3">P17</f>
        <v>8.4500000000000011</v>
      </c>
    </row>
    <row r="17" spans="1:17" ht="15.75" customHeight="1" x14ac:dyDescent="0.25">
      <c r="A17" s="1"/>
      <c r="B17" s="93">
        <f>B16+0.15</f>
        <v>8.4500000000000011</v>
      </c>
      <c r="C17" s="94">
        <f t="shared" si="2"/>
        <v>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93">
        <f>P16+0.15</f>
        <v>8.4500000000000011</v>
      </c>
      <c r="Q17" s="94">
        <f t="shared" si="3"/>
        <v>9</v>
      </c>
    </row>
    <row r="18" spans="1:17" ht="15.75" customHeight="1" x14ac:dyDescent="0.25">
      <c r="A18" s="1"/>
      <c r="B18" s="93">
        <v>9</v>
      </c>
      <c r="C18" s="94">
        <f t="shared" si="2"/>
        <v>9.15</v>
      </c>
      <c r="D18" s="147" t="s">
        <v>102</v>
      </c>
      <c r="E18" s="147"/>
      <c r="F18" s="147"/>
      <c r="G18" s="147"/>
      <c r="H18" s="147"/>
      <c r="I18" s="147"/>
      <c r="J18" s="147"/>
      <c r="K18" s="147"/>
      <c r="L18" s="1"/>
      <c r="M18" s="1"/>
      <c r="N18" s="1"/>
      <c r="O18" s="1"/>
      <c r="P18" s="93">
        <v>9</v>
      </c>
      <c r="Q18" s="94">
        <f t="shared" si="3"/>
        <v>9.15</v>
      </c>
    </row>
    <row r="19" spans="1:17" ht="15.75" customHeight="1" x14ac:dyDescent="0.25">
      <c r="A19" s="1"/>
      <c r="B19" s="93">
        <f t="shared" ref="B19:B21" si="4">B18+0.15</f>
        <v>9.15</v>
      </c>
      <c r="C19" s="94">
        <f t="shared" si="2"/>
        <v>9.3000000000000007</v>
      </c>
      <c r="D19" s="147"/>
      <c r="E19" s="147"/>
      <c r="F19" s="147"/>
      <c r="G19" s="147"/>
      <c r="H19" s="147"/>
      <c r="I19" s="147"/>
      <c r="J19" s="147"/>
      <c r="K19" s="147"/>
      <c r="L19" s="1"/>
      <c r="M19" s="1"/>
      <c r="N19" s="1"/>
      <c r="O19" s="1"/>
      <c r="P19" s="93">
        <f t="shared" ref="P19:P21" si="5">P18+0.15</f>
        <v>9.15</v>
      </c>
      <c r="Q19" s="94">
        <f t="shared" si="3"/>
        <v>9.3000000000000007</v>
      </c>
    </row>
    <row r="20" spans="1:17" ht="15.75" customHeight="1" x14ac:dyDescent="0.25">
      <c r="A20" s="1"/>
      <c r="B20" s="93">
        <f t="shared" si="4"/>
        <v>9.3000000000000007</v>
      </c>
      <c r="C20" s="94">
        <f t="shared" si="2"/>
        <v>9.4500000000000011</v>
      </c>
      <c r="D20" s="147"/>
      <c r="E20" s="147"/>
      <c r="F20" s="147"/>
      <c r="G20" s="147"/>
      <c r="H20" s="147"/>
      <c r="I20" s="147"/>
      <c r="J20" s="147"/>
      <c r="K20" s="147"/>
      <c r="L20" s="1"/>
      <c r="M20" s="1"/>
      <c r="N20" s="1"/>
      <c r="O20" s="1"/>
      <c r="P20" s="93">
        <f t="shared" si="5"/>
        <v>9.3000000000000007</v>
      </c>
      <c r="Q20" s="94">
        <f t="shared" si="3"/>
        <v>9.4500000000000011</v>
      </c>
    </row>
    <row r="21" spans="1:17" ht="15.75" customHeight="1" x14ac:dyDescent="0.25">
      <c r="A21" s="1"/>
      <c r="B21" s="93">
        <f t="shared" si="4"/>
        <v>9.4500000000000011</v>
      </c>
      <c r="C21" s="94">
        <f t="shared" si="2"/>
        <v>10</v>
      </c>
      <c r="D21" s="147"/>
      <c r="E21" s="147"/>
      <c r="F21" s="147"/>
      <c r="G21" s="147"/>
      <c r="H21" s="147"/>
      <c r="I21" s="147"/>
      <c r="J21" s="147"/>
      <c r="K21" s="147"/>
      <c r="L21" s="1"/>
      <c r="M21" s="1"/>
      <c r="N21" s="1"/>
      <c r="O21" s="1"/>
      <c r="P21" s="93">
        <f t="shared" si="5"/>
        <v>9.4500000000000011</v>
      </c>
      <c r="Q21" s="94">
        <f t="shared" si="3"/>
        <v>10</v>
      </c>
    </row>
    <row r="22" spans="1:17" ht="15.75" customHeight="1" x14ac:dyDescent="0.25">
      <c r="A22" s="1"/>
      <c r="B22" s="93">
        <v>10</v>
      </c>
      <c r="C22" s="94">
        <f t="shared" si="2"/>
        <v>10.15</v>
      </c>
      <c r="D22" s="147"/>
      <c r="E22" s="147"/>
      <c r="F22" s="147"/>
      <c r="G22" s="147"/>
      <c r="H22" s="147"/>
      <c r="I22" s="147"/>
      <c r="J22" s="147"/>
      <c r="K22" s="147"/>
      <c r="L22" s="1"/>
      <c r="M22" s="1"/>
      <c r="N22" s="1"/>
      <c r="O22" s="1"/>
      <c r="P22" s="93">
        <v>10</v>
      </c>
      <c r="Q22" s="94">
        <f t="shared" si="3"/>
        <v>10.15</v>
      </c>
    </row>
    <row r="23" spans="1:17" ht="15.75" customHeight="1" x14ac:dyDescent="0.25">
      <c r="A23" s="1"/>
      <c r="B23" s="93">
        <f t="shared" ref="B23:B25" si="6">B22+0.15</f>
        <v>10.15</v>
      </c>
      <c r="C23" s="94">
        <f t="shared" si="2"/>
        <v>10.3</v>
      </c>
      <c r="D23" s="147"/>
      <c r="E23" s="147"/>
      <c r="F23" s="147"/>
      <c r="G23" s="147"/>
      <c r="H23" s="147"/>
      <c r="I23" s="147"/>
      <c r="J23" s="147"/>
      <c r="K23" s="147"/>
      <c r="L23" s="1"/>
      <c r="M23" s="1"/>
      <c r="N23" s="1"/>
      <c r="O23" s="1"/>
      <c r="P23" s="93">
        <f t="shared" ref="P23:P25" si="7">P22+0.15</f>
        <v>10.15</v>
      </c>
      <c r="Q23" s="94">
        <f t="shared" si="3"/>
        <v>10.3</v>
      </c>
    </row>
    <row r="24" spans="1:17" ht="15.75" customHeight="1" x14ac:dyDescent="0.25">
      <c r="A24" s="1"/>
      <c r="B24" s="93">
        <f t="shared" si="6"/>
        <v>10.3</v>
      </c>
      <c r="C24" s="94">
        <f t="shared" si="2"/>
        <v>10.450000000000001</v>
      </c>
      <c r="D24" s="147"/>
      <c r="E24" s="147"/>
      <c r="F24" s="147"/>
      <c r="G24" s="147"/>
      <c r="H24" s="147"/>
      <c r="I24" s="147"/>
      <c r="J24" s="147"/>
      <c r="K24" s="147"/>
      <c r="L24" s="1"/>
      <c r="M24" s="1"/>
      <c r="N24" s="1"/>
      <c r="O24" s="1"/>
      <c r="P24" s="93">
        <f t="shared" si="7"/>
        <v>10.3</v>
      </c>
      <c r="Q24" s="94">
        <f t="shared" si="3"/>
        <v>10.450000000000001</v>
      </c>
    </row>
    <row r="25" spans="1:17" ht="15.75" customHeight="1" x14ac:dyDescent="0.25">
      <c r="A25" s="1"/>
      <c r="B25" s="93">
        <f t="shared" si="6"/>
        <v>10.450000000000001</v>
      </c>
      <c r="C25" s="94">
        <f t="shared" si="2"/>
        <v>11</v>
      </c>
      <c r="D25" s="147"/>
      <c r="E25" s="147"/>
      <c r="F25" s="147"/>
      <c r="G25" s="147"/>
      <c r="H25" s="147"/>
      <c r="I25" s="147"/>
      <c r="J25" s="147"/>
      <c r="K25" s="147"/>
      <c r="L25" s="1"/>
      <c r="M25" s="1"/>
      <c r="N25" s="1"/>
      <c r="O25" s="1"/>
      <c r="P25" s="93">
        <f t="shared" si="7"/>
        <v>10.450000000000001</v>
      </c>
      <c r="Q25" s="94">
        <f t="shared" si="3"/>
        <v>11</v>
      </c>
    </row>
    <row r="26" spans="1:17" ht="15.75" customHeight="1" x14ac:dyDescent="0.25">
      <c r="A26" s="1"/>
      <c r="B26" s="93">
        <v>11</v>
      </c>
      <c r="C26" s="94">
        <f t="shared" si="2"/>
        <v>11.15</v>
      </c>
      <c r="D26" s="1"/>
      <c r="E26" s="1"/>
      <c r="F26" s="1"/>
      <c r="G26" s="1"/>
      <c r="H26" s="1"/>
      <c r="I26" s="1"/>
      <c r="J26" s="148" t="s">
        <v>102</v>
      </c>
      <c r="K26" s="148"/>
      <c r="L26" s="148"/>
      <c r="M26" s="148"/>
      <c r="N26" s="148"/>
      <c r="O26" s="148"/>
      <c r="P26" s="93">
        <v>11</v>
      </c>
      <c r="Q26" s="94">
        <f t="shared" si="3"/>
        <v>11.15</v>
      </c>
    </row>
    <row r="27" spans="1:17" ht="15.75" customHeight="1" x14ac:dyDescent="0.25">
      <c r="A27" s="1"/>
      <c r="B27" s="93">
        <f t="shared" ref="B27:B29" si="8">B26+0.15</f>
        <v>11.15</v>
      </c>
      <c r="C27" s="94">
        <f t="shared" si="2"/>
        <v>11.3</v>
      </c>
      <c r="D27" s="147" t="s">
        <v>103</v>
      </c>
      <c r="E27" s="147"/>
      <c r="F27" s="147"/>
      <c r="G27" s="147"/>
      <c r="H27" s="147"/>
      <c r="I27" s="147"/>
      <c r="J27" s="148"/>
      <c r="K27" s="148"/>
      <c r="L27" s="148"/>
      <c r="M27" s="148"/>
      <c r="N27" s="148"/>
      <c r="O27" s="148"/>
      <c r="P27" s="93">
        <f t="shared" ref="P27:P29" si="9">P26+0.15</f>
        <v>11.15</v>
      </c>
      <c r="Q27" s="94">
        <f t="shared" si="3"/>
        <v>11.3</v>
      </c>
    </row>
    <row r="28" spans="1:17" ht="15.75" customHeight="1" x14ac:dyDescent="0.25">
      <c r="A28" s="1"/>
      <c r="B28" s="93">
        <f t="shared" si="8"/>
        <v>11.3</v>
      </c>
      <c r="C28" s="94">
        <f t="shared" si="2"/>
        <v>11.450000000000001</v>
      </c>
      <c r="D28" s="147"/>
      <c r="E28" s="147"/>
      <c r="F28" s="147"/>
      <c r="G28" s="147"/>
      <c r="H28" s="147"/>
      <c r="I28" s="147"/>
      <c r="J28" s="148"/>
      <c r="K28" s="148"/>
      <c r="L28" s="148"/>
      <c r="M28" s="148"/>
      <c r="N28" s="148"/>
      <c r="O28" s="148"/>
      <c r="P28" s="93">
        <f t="shared" si="9"/>
        <v>11.3</v>
      </c>
      <c r="Q28" s="94">
        <f t="shared" si="3"/>
        <v>11.450000000000001</v>
      </c>
    </row>
    <row r="29" spans="1:17" ht="15.75" customHeight="1" x14ac:dyDescent="0.25">
      <c r="A29" s="1"/>
      <c r="B29" s="93">
        <f t="shared" si="8"/>
        <v>11.450000000000001</v>
      </c>
      <c r="C29" s="94">
        <f t="shared" si="2"/>
        <v>12</v>
      </c>
      <c r="D29" s="147"/>
      <c r="E29" s="147"/>
      <c r="F29" s="147"/>
      <c r="G29" s="147"/>
      <c r="H29" s="147"/>
      <c r="I29" s="147"/>
      <c r="J29" s="148"/>
      <c r="K29" s="148"/>
      <c r="L29" s="148"/>
      <c r="M29" s="148"/>
      <c r="N29" s="148"/>
      <c r="O29" s="148"/>
      <c r="P29" s="93">
        <f t="shared" si="9"/>
        <v>11.450000000000001</v>
      </c>
      <c r="Q29" s="94">
        <f t="shared" si="3"/>
        <v>12</v>
      </c>
    </row>
    <row r="30" spans="1:17" ht="15.75" customHeight="1" x14ac:dyDescent="0.25">
      <c r="A30" s="1"/>
      <c r="B30" s="93">
        <v>12</v>
      </c>
      <c r="C30" s="94">
        <f t="shared" si="2"/>
        <v>12.15</v>
      </c>
      <c r="D30" s="147"/>
      <c r="E30" s="147"/>
      <c r="F30" s="147"/>
      <c r="G30" s="147"/>
      <c r="H30" s="147"/>
      <c r="I30" s="1"/>
      <c r="J30" s="148"/>
      <c r="K30" s="148"/>
      <c r="L30" s="148"/>
      <c r="M30" s="148"/>
      <c r="N30" s="148"/>
      <c r="O30" s="148"/>
      <c r="P30" s="93">
        <v>12</v>
      </c>
      <c r="Q30" s="94">
        <f t="shared" si="3"/>
        <v>12.15</v>
      </c>
    </row>
    <row r="31" spans="1:17" ht="15.75" customHeight="1" x14ac:dyDescent="0.25">
      <c r="A31" s="1"/>
      <c r="B31" s="93">
        <f t="shared" ref="B31:B33" si="10">B30+0.15</f>
        <v>12.15</v>
      </c>
      <c r="C31" s="94">
        <f t="shared" si="2"/>
        <v>12.3</v>
      </c>
      <c r="D31" s="1"/>
      <c r="E31" s="1"/>
      <c r="F31" s="1"/>
      <c r="G31" s="1"/>
      <c r="H31" s="1"/>
      <c r="I31" s="1"/>
      <c r="J31" s="148"/>
      <c r="K31" s="148"/>
      <c r="L31" s="148"/>
      <c r="M31" s="148"/>
      <c r="N31" s="148"/>
      <c r="O31" s="148"/>
      <c r="P31" s="93">
        <f t="shared" ref="P31:P33" si="11">P30+0.15</f>
        <v>12.15</v>
      </c>
      <c r="Q31" s="94">
        <f t="shared" si="3"/>
        <v>12.3</v>
      </c>
    </row>
    <row r="32" spans="1:17" ht="15.75" customHeight="1" x14ac:dyDescent="0.25">
      <c r="A32" s="1"/>
      <c r="B32" s="93">
        <f t="shared" si="10"/>
        <v>12.3</v>
      </c>
      <c r="C32" s="94">
        <f t="shared" si="2"/>
        <v>12.450000000000001</v>
      </c>
      <c r="D32" s="147" t="s">
        <v>104</v>
      </c>
      <c r="E32" s="147"/>
      <c r="F32" s="147"/>
      <c r="G32" s="147"/>
      <c r="H32" s="147"/>
      <c r="I32" s="147"/>
      <c r="J32" s="148"/>
      <c r="K32" s="148"/>
      <c r="L32" s="148"/>
      <c r="M32" s="148"/>
      <c r="N32" s="148"/>
      <c r="O32" s="148"/>
      <c r="P32" s="93">
        <f t="shared" si="11"/>
        <v>12.3</v>
      </c>
      <c r="Q32" s="94">
        <f t="shared" si="3"/>
        <v>12.450000000000001</v>
      </c>
    </row>
    <row r="33" spans="1:17" ht="15.75" customHeight="1" x14ac:dyDescent="0.25">
      <c r="A33" s="1"/>
      <c r="B33" s="93">
        <f t="shared" si="10"/>
        <v>12.450000000000001</v>
      </c>
      <c r="C33" s="94">
        <f t="shared" si="2"/>
        <v>13</v>
      </c>
      <c r="D33" s="147"/>
      <c r="E33" s="147"/>
      <c r="F33" s="147"/>
      <c r="G33" s="147"/>
      <c r="H33" s="147"/>
      <c r="I33" s="147"/>
      <c r="J33" s="148"/>
      <c r="K33" s="148"/>
      <c r="L33" s="148"/>
      <c r="M33" s="148"/>
      <c r="N33" s="148"/>
      <c r="O33" s="148"/>
      <c r="P33" s="93">
        <f t="shared" si="11"/>
        <v>12.450000000000001</v>
      </c>
      <c r="Q33" s="94">
        <f t="shared" si="3"/>
        <v>13</v>
      </c>
    </row>
    <row r="34" spans="1:17" ht="15.75" customHeight="1" x14ac:dyDescent="0.25">
      <c r="A34" s="1"/>
      <c r="B34" s="93">
        <v>13</v>
      </c>
      <c r="C34" s="94">
        <f t="shared" si="2"/>
        <v>13.15</v>
      </c>
      <c r="D34" s="147"/>
      <c r="E34" s="147"/>
      <c r="F34" s="147"/>
      <c r="G34" s="147"/>
      <c r="H34" s="1"/>
      <c r="I34" s="1"/>
      <c r="J34" s="1"/>
      <c r="K34" s="1"/>
      <c r="L34" s="1"/>
      <c r="M34" s="1"/>
      <c r="N34" s="1"/>
      <c r="O34" s="1"/>
      <c r="P34" s="93">
        <v>13</v>
      </c>
      <c r="Q34" s="94">
        <f t="shared" si="3"/>
        <v>13.15</v>
      </c>
    </row>
    <row r="35" spans="1:17" ht="15.75" customHeight="1" x14ac:dyDescent="0.25">
      <c r="A35" s="1"/>
      <c r="B35" s="93">
        <f t="shared" ref="B35:B37" si="12">B34+0.15</f>
        <v>13.15</v>
      </c>
      <c r="C35" s="94">
        <f t="shared" si="2"/>
        <v>13.3</v>
      </c>
      <c r="D35" s="148" t="s">
        <v>103</v>
      </c>
      <c r="E35" s="148"/>
      <c r="F35" s="148"/>
      <c r="G35" s="148"/>
      <c r="H35" s="148"/>
      <c r="I35" s="148"/>
      <c r="J35" s="148"/>
      <c r="K35" s="148"/>
      <c r="L35" s="148"/>
      <c r="M35" s="148"/>
      <c r="N35" s="1"/>
      <c r="O35" s="1"/>
      <c r="P35" s="93">
        <f t="shared" ref="P35:P37" si="13">P34+0.15</f>
        <v>13.15</v>
      </c>
      <c r="Q35" s="94">
        <f t="shared" si="3"/>
        <v>13.3</v>
      </c>
    </row>
    <row r="36" spans="1:17" ht="15.75" customHeight="1" x14ac:dyDescent="0.25">
      <c r="A36" s="1"/>
      <c r="B36" s="93">
        <f t="shared" si="12"/>
        <v>13.3</v>
      </c>
      <c r="C36" s="94">
        <f t="shared" si="2"/>
        <v>13.450000000000001</v>
      </c>
      <c r="D36" s="147" t="s">
        <v>105</v>
      </c>
      <c r="E36" s="147"/>
      <c r="F36" s="147"/>
      <c r="G36" s="147"/>
      <c r="H36" s="148" t="s">
        <v>104</v>
      </c>
      <c r="I36" s="148"/>
      <c r="J36" s="148"/>
      <c r="K36" s="148"/>
      <c r="L36" s="148"/>
      <c r="M36" s="148"/>
      <c r="N36" s="148"/>
      <c r="O36" s="148"/>
      <c r="P36" s="93">
        <f t="shared" si="13"/>
        <v>13.3</v>
      </c>
      <c r="Q36" s="94">
        <f t="shared" si="3"/>
        <v>13.450000000000001</v>
      </c>
    </row>
    <row r="37" spans="1:17" ht="15.75" customHeight="1" x14ac:dyDescent="0.25">
      <c r="A37" s="1"/>
      <c r="B37" s="93">
        <f t="shared" si="12"/>
        <v>13.450000000000001</v>
      </c>
      <c r="C37" s="94">
        <f t="shared" si="2"/>
        <v>14</v>
      </c>
      <c r="D37" s="147"/>
      <c r="E37" s="147"/>
      <c r="F37" s="147"/>
      <c r="G37" s="147"/>
      <c r="H37" s="148"/>
      <c r="I37" s="148"/>
      <c r="J37" s="148"/>
      <c r="K37" s="148"/>
      <c r="L37" s="148"/>
      <c r="M37" s="148"/>
      <c r="N37" s="148"/>
      <c r="O37" s="148"/>
      <c r="P37" s="93">
        <f t="shared" si="13"/>
        <v>13.450000000000001</v>
      </c>
      <c r="Q37" s="94">
        <f t="shared" si="3"/>
        <v>14</v>
      </c>
    </row>
    <row r="38" spans="1:17" ht="15.75" customHeight="1" x14ac:dyDescent="0.25">
      <c r="A38" s="1"/>
      <c r="B38" s="93">
        <v>14</v>
      </c>
      <c r="C38" s="94">
        <f t="shared" si="2"/>
        <v>14.15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93">
        <v>14</v>
      </c>
      <c r="Q38" s="94">
        <f t="shared" si="3"/>
        <v>14.15</v>
      </c>
    </row>
    <row r="39" spans="1:17" ht="15.75" customHeight="1" x14ac:dyDescent="0.25">
      <c r="A39" s="1"/>
      <c r="B39" s="93">
        <f t="shared" ref="B39:B41" si="14">B38+0.15</f>
        <v>14.15</v>
      </c>
      <c r="C39" s="94">
        <f t="shared" si="2"/>
        <v>14.3</v>
      </c>
      <c r="D39" s="147" t="s">
        <v>106</v>
      </c>
      <c r="E39" s="147"/>
      <c r="F39" s="147"/>
      <c r="G39" s="147"/>
      <c r="H39" s="148" t="s">
        <v>105</v>
      </c>
      <c r="I39" s="148"/>
      <c r="J39" s="148"/>
      <c r="K39" s="148"/>
      <c r="L39" s="148"/>
      <c r="M39" s="148"/>
      <c r="N39" s="148"/>
      <c r="O39" s="148"/>
      <c r="P39" s="93">
        <f t="shared" ref="P39:P41" si="15">P38+0.15</f>
        <v>14.15</v>
      </c>
      <c r="Q39" s="94">
        <f t="shared" si="3"/>
        <v>14.3</v>
      </c>
    </row>
    <row r="40" spans="1:17" ht="15.75" customHeight="1" x14ac:dyDescent="0.25">
      <c r="A40" s="1"/>
      <c r="B40" s="93">
        <f t="shared" si="14"/>
        <v>14.3</v>
      </c>
      <c r="C40" s="94">
        <f t="shared" si="2"/>
        <v>14.450000000000001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93">
        <f t="shared" si="15"/>
        <v>14.3</v>
      </c>
      <c r="Q40" s="94">
        <f t="shared" si="3"/>
        <v>14.450000000000001</v>
      </c>
    </row>
    <row r="41" spans="1:17" ht="15.75" customHeight="1" x14ac:dyDescent="0.25">
      <c r="A41" s="1"/>
      <c r="B41" s="93">
        <f t="shared" si="14"/>
        <v>14.450000000000001</v>
      </c>
      <c r="C41" s="94">
        <f t="shared" si="2"/>
        <v>15</v>
      </c>
      <c r="D41" s="147" t="s">
        <v>107</v>
      </c>
      <c r="E41" s="147"/>
      <c r="F41" s="148" t="s">
        <v>106</v>
      </c>
      <c r="G41" s="148"/>
      <c r="H41" s="148"/>
      <c r="I41" s="148"/>
      <c r="J41" s="1"/>
      <c r="K41" s="1"/>
      <c r="L41" s="1"/>
      <c r="M41" s="1"/>
      <c r="N41" s="1"/>
      <c r="O41" s="1"/>
      <c r="P41" s="93">
        <f t="shared" si="15"/>
        <v>14.450000000000001</v>
      </c>
      <c r="Q41" s="94">
        <f t="shared" si="3"/>
        <v>15</v>
      </c>
    </row>
    <row r="42" spans="1:17" ht="15.75" customHeight="1" x14ac:dyDescent="0.25">
      <c r="A42" s="1"/>
      <c r="B42" s="93">
        <v>15</v>
      </c>
      <c r="C42" s="94">
        <f t="shared" si="2"/>
        <v>15.15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93">
        <v>15</v>
      </c>
      <c r="Q42" s="94">
        <f t="shared" si="3"/>
        <v>15.15</v>
      </c>
    </row>
    <row r="43" spans="1:17" ht="15.75" customHeight="1" x14ac:dyDescent="0.25">
      <c r="A43" s="1"/>
      <c r="B43" s="93">
        <f t="shared" ref="B43:B45" si="16">B42+0.15</f>
        <v>15.15</v>
      </c>
      <c r="C43" s="94">
        <f t="shared" si="2"/>
        <v>15.3</v>
      </c>
      <c r="D43" s="147" t="s">
        <v>108</v>
      </c>
      <c r="E43" s="1"/>
      <c r="F43" s="148" t="s">
        <v>107</v>
      </c>
      <c r="G43" s="148"/>
      <c r="H43" s="1"/>
      <c r="I43" s="1"/>
      <c r="J43" s="1"/>
      <c r="K43" s="1"/>
      <c r="L43" s="1"/>
      <c r="M43" s="1"/>
      <c r="N43" s="1"/>
      <c r="O43" s="1"/>
      <c r="P43" s="93">
        <f t="shared" ref="P43:P45" si="17">P42+0.15</f>
        <v>15.15</v>
      </c>
      <c r="Q43" s="94">
        <f t="shared" si="3"/>
        <v>15.3</v>
      </c>
    </row>
    <row r="44" spans="1:17" ht="15.75" customHeight="1" x14ac:dyDescent="0.25">
      <c r="A44" s="1"/>
      <c r="B44" s="93">
        <f t="shared" si="16"/>
        <v>15.3</v>
      </c>
      <c r="C44" s="94">
        <f t="shared" si="2"/>
        <v>15.450000000000001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93">
        <f t="shared" si="17"/>
        <v>15.3</v>
      </c>
      <c r="Q44" s="94">
        <f t="shared" si="3"/>
        <v>15.450000000000001</v>
      </c>
    </row>
    <row r="45" spans="1:17" ht="15.75" customHeight="1" x14ac:dyDescent="0.25">
      <c r="A45" s="1"/>
      <c r="B45" s="93">
        <f t="shared" si="16"/>
        <v>15.450000000000001</v>
      </c>
      <c r="C45" s="94">
        <f t="shared" si="2"/>
        <v>16</v>
      </c>
      <c r="D45" s="148" t="s">
        <v>108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93">
        <f t="shared" si="17"/>
        <v>15.450000000000001</v>
      </c>
      <c r="Q45" s="94">
        <f t="shared" si="3"/>
        <v>16</v>
      </c>
    </row>
    <row r="46" spans="1:17" ht="15.75" customHeight="1" x14ac:dyDescent="0.25">
      <c r="A46" s="1"/>
      <c r="B46" s="93">
        <v>16</v>
      </c>
      <c r="C46" s="94">
        <f t="shared" si="2"/>
        <v>16.149999999999999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93">
        <v>16</v>
      </c>
      <c r="Q46" s="94">
        <f t="shared" si="3"/>
        <v>16.149999999999999</v>
      </c>
    </row>
    <row r="47" spans="1:17" ht="15.75" customHeight="1" x14ac:dyDescent="0.25">
      <c r="A47" s="1"/>
      <c r="B47" s="93">
        <f t="shared" ref="B47:B49" si="18">B46+0.15</f>
        <v>16.149999999999999</v>
      </c>
      <c r="C47" s="94">
        <f t="shared" si="2"/>
        <v>16.299999999999997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93">
        <f t="shared" ref="P47:P49" si="19">P46+0.15</f>
        <v>16.149999999999999</v>
      </c>
      <c r="Q47" s="94">
        <f t="shared" si="3"/>
        <v>16.299999999999997</v>
      </c>
    </row>
    <row r="48" spans="1:17" ht="15.75" customHeight="1" x14ac:dyDescent="0.25">
      <c r="A48" s="1"/>
      <c r="B48" s="93">
        <f t="shared" si="18"/>
        <v>16.299999999999997</v>
      </c>
      <c r="C48" s="94">
        <f t="shared" si="2"/>
        <v>16.449999999999996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93">
        <f t="shared" si="19"/>
        <v>16.299999999999997</v>
      </c>
      <c r="Q48" s="94">
        <f t="shared" si="3"/>
        <v>16.449999999999996</v>
      </c>
    </row>
    <row r="49" spans="1:17" ht="15.75" customHeight="1" x14ac:dyDescent="0.25">
      <c r="A49" s="1"/>
      <c r="B49" s="93">
        <f t="shared" si="18"/>
        <v>16.449999999999996</v>
      </c>
      <c r="C49" s="94">
        <f t="shared" si="2"/>
        <v>17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93">
        <f t="shared" si="19"/>
        <v>16.449999999999996</v>
      </c>
      <c r="Q49" s="94">
        <f t="shared" si="3"/>
        <v>17</v>
      </c>
    </row>
    <row r="50" spans="1:17" ht="15.75" customHeight="1" x14ac:dyDescent="0.25">
      <c r="A50" s="1"/>
      <c r="B50" s="93">
        <v>17</v>
      </c>
      <c r="C50" s="94">
        <f t="shared" si="2"/>
        <v>17.149999999999999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93">
        <v>17</v>
      </c>
      <c r="Q50" s="94">
        <f t="shared" si="3"/>
        <v>17.149999999999999</v>
      </c>
    </row>
    <row r="51" spans="1:17" ht="15.75" customHeight="1" x14ac:dyDescent="0.25">
      <c r="A51" s="1"/>
      <c r="B51" s="93">
        <f t="shared" ref="B51:B53" si="20">B50+0.15</f>
        <v>17.149999999999999</v>
      </c>
      <c r="C51" s="94">
        <f t="shared" si="2"/>
        <v>17.299999999999997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93">
        <f t="shared" ref="P51:P53" si="21">P50+0.15</f>
        <v>17.149999999999999</v>
      </c>
      <c r="Q51" s="94">
        <f t="shared" si="3"/>
        <v>17.299999999999997</v>
      </c>
    </row>
    <row r="52" spans="1:17" ht="15.75" customHeight="1" x14ac:dyDescent="0.25">
      <c r="A52" s="1"/>
      <c r="B52" s="93">
        <f t="shared" si="20"/>
        <v>17.299999999999997</v>
      </c>
      <c r="C52" s="94">
        <f t="shared" si="2"/>
        <v>17.449999999999996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93">
        <f t="shared" si="21"/>
        <v>17.299999999999997</v>
      </c>
      <c r="Q52" s="94">
        <f t="shared" si="3"/>
        <v>17.449999999999996</v>
      </c>
    </row>
    <row r="53" spans="1:17" ht="15.75" customHeight="1" x14ac:dyDescent="0.25">
      <c r="A53" s="1"/>
      <c r="B53" s="93">
        <f t="shared" si="20"/>
        <v>17.449999999999996</v>
      </c>
      <c r="C53" s="94">
        <f t="shared" si="2"/>
        <v>18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93">
        <f t="shared" si="21"/>
        <v>17.449999999999996</v>
      </c>
      <c r="Q53" s="94">
        <f t="shared" si="3"/>
        <v>18</v>
      </c>
    </row>
    <row r="54" spans="1:17" ht="15.75" customHeight="1" x14ac:dyDescent="0.25">
      <c r="A54" s="1"/>
      <c r="B54" s="93">
        <v>18</v>
      </c>
      <c r="C54" s="94">
        <f t="shared" si="2"/>
        <v>18.149999999999999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93">
        <v>18</v>
      </c>
      <c r="Q54" s="94">
        <f t="shared" si="3"/>
        <v>18.149999999999999</v>
      </c>
    </row>
    <row r="55" spans="1:17" ht="15.75" customHeight="1" x14ac:dyDescent="0.25">
      <c r="A55" s="1"/>
      <c r="B55" s="93">
        <f t="shared" ref="B55:B57" si="22">B54+0.15</f>
        <v>18.149999999999999</v>
      </c>
      <c r="C55" s="94">
        <f t="shared" si="2"/>
        <v>18.299999999999997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93">
        <f t="shared" ref="P55:P57" si="23">P54+0.15</f>
        <v>18.149999999999999</v>
      </c>
      <c r="Q55" s="94">
        <f t="shared" si="3"/>
        <v>18.299999999999997</v>
      </c>
    </row>
    <row r="56" spans="1:17" ht="15.75" customHeight="1" x14ac:dyDescent="0.25">
      <c r="A56" s="1"/>
      <c r="B56" s="93">
        <f t="shared" si="22"/>
        <v>18.299999999999997</v>
      </c>
      <c r="C56" s="94">
        <f t="shared" si="2"/>
        <v>18.449999999999996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93">
        <f t="shared" si="23"/>
        <v>18.299999999999997</v>
      </c>
      <c r="Q56" s="94">
        <f t="shared" si="3"/>
        <v>18.449999999999996</v>
      </c>
    </row>
    <row r="57" spans="1:17" ht="15.75" customHeight="1" x14ac:dyDescent="0.25">
      <c r="A57" s="1"/>
      <c r="B57" s="93">
        <f t="shared" si="22"/>
        <v>18.449999999999996</v>
      </c>
      <c r="C57" s="94">
        <f t="shared" si="2"/>
        <v>19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93">
        <f t="shared" si="23"/>
        <v>18.449999999999996</v>
      </c>
      <c r="Q57" s="94">
        <f t="shared" si="3"/>
        <v>19</v>
      </c>
    </row>
    <row r="58" spans="1:17" ht="15.75" customHeight="1" x14ac:dyDescent="0.25">
      <c r="A58" s="1"/>
      <c r="B58" s="93">
        <v>19</v>
      </c>
      <c r="C58" s="94">
        <f t="shared" si="2"/>
        <v>19.149999999999999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93">
        <v>19</v>
      </c>
      <c r="Q58" s="94">
        <f t="shared" si="3"/>
        <v>19.149999999999999</v>
      </c>
    </row>
    <row r="59" spans="1:17" ht="15.75" customHeight="1" x14ac:dyDescent="0.25">
      <c r="A59" s="1"/>
      <c r="B59" s="93">
        <f t="shared" ref="B59:B61" si="24">B58+0.15</f>
        <v>19.149999999999999</v>
      </c>
      <c r="C59" s="94">
        <f t="shared" si="2"/>
        <v>19.299999999999997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93">
        <f t="shared" ref="P59:P61" si="25">P58+0.15</f>
        <v>19.149999999999999</v>
      </c>
      <c r="Q59" s="94">
        <f t="shared" si="3"/>
        <v>19.299999999999997</v>
      </c>
    </row>
    <row r="60" spans="1:17" ht="15.75" customHeight="1" x14ac:dyDescent="0.25">
      <c r="A60" s="1"/>
      <c r="B60" s="93">
        <f t="shared" si="24"/>
        <v>19.299999999999997</v>
      </c>
      <c r="C60" s="94">
        <f t="shared" si="2"/>
        <v>19.449999999999996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93">
        <f t="shared" si="25"/>
        <v>19.299999999999997</v>
      </c>
      <c r="Q60" s="94">
        <f t="shared" si="3"/>
        <v>19.449999999999996</v>
      </c>
    </row>
    <row r="61" spans="1:17" x14ac:dyDescent="0.25">
      <c r="A61" s="1"/>
      <c r="B61" s="93">
        <f t="shared" si="24"/>
        <v>19.449999999999996</v>
      </c>
      <c r="C61" s="94">
        <f t="shared" si="2"/>
        <v>20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93">
        <f t="shared" si="25"/>
        <v>19.449999999999996</v>
      </c>
      <c r="Q61" s="94">
        <f t="shared" si="3"/>
        <v>20</v>
      </c>
    </row>
    <row r="62" spans="1:17" x14ac:dyDescent="0.25">
      <c r="B62" s="93">
        <v>20</v>
      </c>
      <c r="C62" s="94">
        <f t="shared" si="2"/>
        <v>20.149999999999999</v>
      </c>
      <c r="D62" s="1"/>
      <c r="E62" s="1"/>
      <c r="F62" s="1"/>
      <c r="G62" s="1"/>
      <c r="H62" s="1"/>
      <c r="I62" s="1"/>
      <c r="J62" s="1"/>
      <c r="K62" s="1"/>
      <c r="P62" s="93">
        <v>20</v>
      </c>
      <c r="Q62" s="94">
        <f t="shared" si="3"/>
        <v>20.149999999999999</v>
      </c>
    </row>
    <row r="63" spans="1:17" x14ac:dyDescent="0.25">
      <c r="B63" s="93">
        <f t="shared" ref="B63:B65" si="26">B62+0.15</f>
        <v>20.149999999999999</v>
      </c>
      <c r="C63" s="94">
        <f t="shared" si="2"/>
        <v>20.299999999999997</v>
      </c>
      <c r="D63" s="1"/>
      <c r="E63" s="1"/>
      <c r="F63" s="1"/>
      <c r="G63" s="1"/>
      <c r="H63" s="1"/>
      <c r="I63" s="1"/>
      <c r="J63" s="1"/>
      <c r="K63" s="1"/>
      <c r="P63" s="93">
        <f t="shared" ref="P63:P65" si="27">P62+0.15</f>
        <v>20.149999999999999</v>
      </c>
      <c r="Q63" s="94">
        <f t="shared" si="3"/>
        <v>20.299999999999997</v>
      </c>
    </row>
    <row r="64" spans="1:17" x14ac:dyDescent="0.25">
      <c r="B64" s="93">
        <f t="shared" si="26"/>
        <v>20.299999999999997</v>
      </c>
      <c r="C64" s="94">
        <f t="shared" si="2"/>
        <v>20.449999999999996</v>
      </c>
      <c r="P64" s="93">
        <f t="shared" si="27"/>
        <v>20.299999999999997</v>
      </c>
      <c r="Q64" s="94">
        <f t="shared" si="3"/>
        <v>20.449999999999996</v>
      </c>
    </row>
    <row r="65" spans="1:17" x14ac:dyDescent="0.25">
      <c r="B65" s="93">
        <f t="shared" si="26"/>
        <v>20.449999999999996</v>
      </c>
      <c r="C65" s="94">
        <f t="shared" si="2"/>
        <v>21</v>
      </c>
      <c r="P65" s="93">
        <f t="shared" si="27"/>
        <v>20.449999999999996</v>
      </c>
      <c r="Q65" s="94">
        <f t="shared" si="3"/>
        <v>21</v>
      </c>
    </row>
    <row r="66" spans="1:17" x14ac:dyDescent="0.25">
      <c r="B66" s="93">
        <v>21</v>
      </c>
      <c r="C66" s="94">
        <f t="shared" si="2"/>
        <v>21.15</v>
      </c>
      <c r="P66" s="93">
        <v>21</v>
      </c>
      <c r="Q66" s="94">
        <f t="shared" si="3"/>
        <v>21.15</v>
      </c>
    </row>
    <row r="67" spans="1:17" x14ac:dyDescent="0.25">
      <c r="B67" s="93">
        <f t="shared" ref="B67:B69" si="28">B66+0.15</f>
        <v>21.15</v>
      </c>
      <c r="C67" s="94">
        <f t="shared" si="2"/>
        <v>21.299999999999997</v>
      </c>
      <c r="P67" s="93">
        <f t="shared" ref="P67:P69" si="29">P66+0.15</f>
        <v>21.15</v>
      </c>
      <c r="Q67" s="94">
        <f t="shared" si="3"/>
        <v>21.299999999999997</v>
      </c>
    </row>
    <row r="68" spans="1:17" x14ac:dyDescent="0.25">
      <c r="B68" s="93">
        <f t="shared" si="28"/>
        <v>21.299999999999997</v>
      </c>
      <c r="C68" s="94">
        <f t="shared" si="2"/>
        <v>21.449999999999996</v>
      </c>
      <c r="P68" s="93">
        <f t="shared" si="29"/>
        <v>21.299999999999997</v>
      </c>
      <c r="Q68" s="94">
        <f t="shared" si="3"/>
        <v>21.449999999999996</v>
      </c>
    </row>
    <row r="69" spans="1:17" x14ac:dyDescent="0.25">
      <c r="B69" s="93">
        <f t="shared" si="28"/>
        <v>21.449999999999996</v>
      </c>
      <c r="C69" s="94">
        <f t="shared" si="2"/>
        <v>22</v>
      </c>
      <c r="P69" s="93">
        <f t="shared" si="29"/>
        <v>21.449999999999996</v>
      </c>
      <c r="Q69" s="94">
        <f t="shared" si="3"/>
        <v>22</v>
      </c>
    </row>
    <row r="70" spans="1:17" x14ac:dyDescent="0.25">
      <c r="B70" s="93">
        <v>22</v>
      </c>
      <c r="C70" s="94">
        <f t="shared" si="2"/>
        <v>22.15</v>
      </c>
      <c r="P70" s="93">
        <v>22</v>
      </c>
      <c r="Q70" s="94">
        <f t="shared" si="3"/>
        <v>22.15</v>
      </c>
    </row>
    <row r="71" spans="1:17" x14ac:dyDescent="0.25">
      <c r="B71" s="93">
        <f t="shared" ref="B71:B72" si="30">B70+0.15</f>
        <v>22.15</v>
      </c>
      <c r="C71" s="94">
        <f t="shared" si="2"/>
        <v>22.299999999999997</v>
      </c>
      <c r="P71" s="93">
        <f t="shared" ref="P71:P72" si="31">P70+0.15</f>
        <v>22.15</v>
      </c>
      <c r="Q71" s="94">
        <f t="shared" si="3"/>
        <v>22.299999999999997</v>
      </c>
    </row>
    <row r="72" spans="1:17" x14ac:dyDescent="0.25">
      <c r="B72" s="95">
        <f t="shared" si="30"/>
        <v>22.299999999999997</v>
      </c>
      <c r="C72" s="96"/>
      <c r="P72" s="95">
        <f t="shared" si="31"/>
        <v>22.299999999999997</v>
      </c>
      <c r="Q72" s="96"/>
    </row>
    <row r="73" spans="1:17" x14ac:dyDescent="0.25">
      <c r="A73" s="1"/>
      <c r="B73" s="107"/>
      <c r="C73" s="107"/>
      <c r="D73" s="1"/>
      <c r="E73" s="1"/>
      <c r="F73" s="1"/>
      <c r="G73" s="1"/>
      <c r="H73" s="1"/>
      <c r="I73" s="1"/>
      <c r="J73" s="88"/>
      <c r="K73" s="1"/>
    </row>
    <row r="74" spans="1:17" x14ac:dyDescent="0.25">
      <c r="A74" s="1"/>
      <c r="B74" s="107"/>
      <c r="C74" s="107"/>
      <c r="D74" s="1"/>
      <c r="E74" s="1"/>
      <c r="F74" s="1"/>
      <c r="G74" s="1"/>
      <c r="H74" s="1"/>
      <c r="I74" s="1"/>
      <c r="J74" s="88"/>
      <c r="K74" s="1"/>
    </row>
    <row r="75" spans="1:17" x14ac:dyDescent="0.25">
      <c r="A75" s="1"/>
      <c r="B75" s="107"/>
      <c r="C75" s="107"/>
      <c r="D75" s="1"/>
      <c r="E75" s="1"/>
      <c r="F75" s="1"/>
      <c r="G75" s="1"/>
      <c r="H75" s="1"/>
      <c r="I75" s="1"/>
      <c r="J75" s="88"/>
      <c r="K75" s="1"/>
    </row>
    <row r="76" spans="1:17" x14ac:dyDescent="0.25">
      <c r="A76" s="1"/>
      <c r="B76" s="107"/>
      <c r="C76" s="107"/>
      <c r="D76" s="1"/>
      <c r="E76" s="1"/>
      <c r="F76" s="1"/>
      <c r="G76" s="1"/>
      <c r="H76" s="1"/>
      <c r="I76" s="1"/>
      <c r="J76" s="88"/>
      <c r="K76" s="1"/>
    </row>
    <row r="77" spans="1:17" x14ac:dyDescent="0.25">
      <c r="A77" s="1"/>
      <c r="B77" s="107"/>
      <c r="C77" s="107"/>
      <c r="D77" s="1"/>
      <c r="E77" s="1"/>
      <c r="F77" s="1"/>
      <c r="G77" s="1"/>
      <c r="H77" s="1"/>
      <c r="I77" s="1"/>
      <c r="J77" s="88"/>
      <c r="K77" s="1"/>
    </row>
    <row r="78" spans="1:17" x14ac:dyDescent="0.25">
      <c r="A78" s="1"/>
      <c r="B78" s="107"/>
      <c r="C78" s="107"/>
      <c r="D78" s="1"/>
      <c r="E78" s="1"/>
      <c r="F78" s="1"/>
      <c r="G78" s="1"/>
      <c r="H78" s="1"/>
      <c r="I78" s="1"/>
      <c r="J78" s="88"/>
      <c r="K78" s="1"/>
    </row>
    <row r="79" spans="1:17" x14ac:dyDescent="0.25">
      <c r="A79" s="1"/>
      <c r="B79" s="107"/>
      <c r="C79" s="107"/>
      <c r="D79" s="1"/>
      <c r="E79" s="1"/>
      <c r="F79" s="1"/>
      <c r="G79" s="1"/>
      <c r="H79" s="1"/>
      <c r="I79" s="1"/>
      <c r="J79" s="88"/>
      <c r="K79" s="1"/>
    </row>
    <row r="80" spans="1:17" x14ac:dyDescent="0.25">
      <c r="A80" s="1"/>
      <c r="B80" s="107"/>
      <c r="C80" s="107"/>
      <c r="D80" s="1"/>
      <c r="E80" s="1"/>
      <c r="F80" s="1"/>
      <c r="G80" s="1"/>
      <c r="H80" s="1"/>
      <c r="I80" s="1"/>
      <c r="J80" s="88"/>
      <c r="K80" s="1"/>
    </row>
    <row r="81" spans="1:11" x14ac:dyDescent="0.25">
      <c r="A81" s="1"/>
      <c r="B81" s="107"/>
      <c r="C81" s="107"/>
      <c r="D81" s="1"/>
      <c r="E81" s="1"/>
      <c r="F81" s="1"/>
      <c r="G81" s="1"/>
      <c r="H81" s="1"/>
      <c r="I81" s="1"/>
      <c r="J81" s="88"/>
      <c r="K81" s="1"/>
    </row>
    <row r="82" spans="1:11" x14ac:dyDescent="0.25">
      <c r="A82" s="1"/>
      <c r="B82" s="107"/>
      <c r="C82" s="107"/>
      <c r="D82" s="1"/>
      <c r="E82" s="1"/>
      <c r="F82" s="1"/>
      <c r="G82" s="1"/>
      <c r="H82" s="1"/>
      <c r="I82" s="1"/>
      <c r="J82" s="88"/>
      <c r="K82" s="1"/>
    </row>
    <row r="83" spans="1:11" x14ac:dyDescent="0.25">
      <c r="A83" s="1"/>
      <c r="B83" s="107"/>
      <c r="C83" s="107"/>
      <c r="D83" s="1"/>
      <c r="E83" s="1"/>
      <c r="F83" s="1"/>
      <c r="G83" s="1"/>
      <c r="H83" s="1"/>
      <c r="I83" s="1"/>
      <c r="J83" s="88"/>
      <c r="K83" s="1"/>
    </row>
    <row r="84" spans="1:11" x14ac:dyDescent="0.25">
      <c r="A84" s="1"/>
      <c r="B84" s="107"/>
      <c r="C84" s="107"/>
      <c r="D84" s="1"/>
      <c r="E84" s="1"/>
      <c r="F84" s="1"/>
      <c r="G84" s="1"/>
      <c r="H84" s="1"/>
      <c r="I84" s="1"/>
      <c r="J84" s="88"/>
      <c r="K84" s="1"/>
    </row>
    <row r="85" spans="1:11" x14ac:dyDescent="0.25">
      <c r="A85" s="1"/>
      <c r="B85" s="107"/>
      <c r="C85" s="107"/>
      <c r="D85" s="1"/>
      <c r="E85" s="1"/>
      <c r="F85" s="1"/>
      <c r="G85" s="1"/>
      <c r="H85" s="1"/>
      <c r="I85" s="1"/>
      <c r="J85" s="88"/>
      <c r="K85" s="1"/>
    </row>
  </sheetData>
  <mergeCells count="2">
    <mergeCell ref="B1:G2"/>
    <mergeCell ref="A13:C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26993-70E7-0A44-BCD1-ADDC8070AC12}">
  <dimension ref="A1:AA1005"/>
  <sheetViews>
    <sheetView workbookViewId="0">
      <selection activeCell="G31" sqref="G31"/>
    </sheetView>
  </sheetViews>
  <sheetFormatPr defaultColWidth="12.6640625" defaultRowHeight="13.2" x14ac:dyDescent="0.25"/>
  <cols>
    <col min="2" max="2" width="25.109375" customWidth="1"/>
    <col min="3" max="3" width="13.109375" customWidth="1"/>
    <col min="4" max="7" width="12.109375" customWidth="1"/>
    <col min="8" max="8" width="22" customWidth="1"/>
    <col min="10" max="13" width="12.33203125" customWidth="1"/>
    <col min="16" max="19" width="21.44140625" customWidth="1"/>
  </cols>
  <sheetData>
    <row r="1" spans="1:27" ht="15.6" x14ac:dyDescent="0.3">
      <c r="A1" s="1"/>
      <c r="B1" s="108" t="s">
        <v>46</v>
      </c>
      <c r="C1" s="108" t="s">
        <v>47</v>
      </c>
      <c r="D1" s="160" t="s">
        <v>48</v>
      </c>
      <c r="E1" s="161"/>
      <c r="F1" s="161"/>
      <c r="G1" s="162"/>
      <c r="H1" s="108" t="s">
        <v>46</v>
      </c>
      <c r="I1" s="108" t="s">
        <v>47</v>
      </c>
      <c r="J1" s="160" t="s">
        <v>17</v>
      </c>
      <c r="K1" s="161"/>
      <c r="L1" s="161"/>
      <c r="M1" s="16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6.2" thickBot="1" x14ac:dyDescent="0.35">
      <c r="A2" s="109" t="s">
        <v>49</v>
      </c>
      <c r="B2" s="110"/>
      <c r="C2" s="111"/>
      <c r="D2" s="163">
        <v>10</v>
      </c>
      <c r="E2" s="164"/>
      <c r="F2" s="164"/>
      <c r="G2" s="165"/>
      <c r="H2" s="110"/>
      <c r="I2" s="111"/>
      <c r="J2" s="163">
        <v>12</v>
      </c>
      <c r="K2" s="164"/>
      <c r="L2" s="164"/>
      <c r="M2" s="16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6.2" thickTop="1" x14ac:dyDescent="0.3">
      <c r="A3" s="112" t="s">
        <v>3</v>
      </c>
      <c r="B3" s="113"/>
      <c r="C3" s="114"/>
      <c r="D3" s="115" t="str">
        <f>[1]Kisajärjestelmä!B7</f>
        <v>U20 pojat</v>
      </c>
      <c r="E3" s="116" t="str">
        <f>[1]Kisajärjestelmä!B9</f>
        <v>U20 tytöt</v>
      </c>
      <c r="F3" s="116" t="str">
        <f>[1]Kisajärjestelmä!B11</f>
        <v>U15 pojat</v>
      </c>
      <c r="G3" s="116" t="str">
        <f>[1]Kisajärjestelmä!B13</f>
        <v>U15 tytöt</v>
      </c>
      <c r="H3" s="113"/>
      <c r="I3" s="114"/>
      <c r="J3" s="115" t="str">
        <f>[1]Kisajärjestelmä!B16</f>
        <v>Miehet</v>
      </c>
      <c r="K3" s="116" t="str">
        <f>[1]Kisajärjestelmä!B18</f>
        <v>Naiset</v>
      </c>
      <c r="L3" s="116">
        <f>[1]Kisajärjestelmä!B20</f>
        <v>0</v>
      </c>
      <c r="M3" s="117">
        <f>[1]Kisajärjestelmä!B22</f>
        <v>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6.2" thickBot="1" x14ac:dyDescent="0.35">
      <c r="A4" s="118" t="s">
        <v>50</v>
      </c>
      <c r="B4" s="110"/>
      <c r="C4" s="111"/>
      <c r="D4" s="119">
        <v>4</v>
      </c>
      <c r="E4" s="120">
        <v>5</v>
      </c>
      <c r="F4" s="120">
        <v>5</v>
      </c>
      <c r="G4" s="120">
        <v>5</v>
      </c>
      <c r="H4" s="110"/>
      <c r="I4" s="111"/>
      <c r="J4" s="119">
        <v>8</v>
      </c>
      <c r="K4" s="120">
        <v>8</v>
      </c>
      <c r="L4" s="120"/>
      <c r="M4" s="12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thickTop="1" x14ac:dyDescent="0.25">
      <c r="A5" s="116">
        <v>1</v>
      </c>
      <c r="B5" s="122" t="s">
        <v>81</v>
      </c>
      <c r="C5" s="116" t="s">
        <v>82</v>
      </c>
      <c r="D5" s="123" t="s">
        <v>83</v>
      </c>
      <c r="E5" s="124"/>
      <c r="F5" s="124"/>
      <c r="G5" s="125" t="s">
        <v>83</v>
      </c>
      <c r="H5" s="122" t="s">
        <v>81</v>
      </c>
      <c r="I5" s="116" t="s">
        <v>82</v>
      </c>
      <c r="J5" s="123" t="s">
        <v>83</v>
      </c>
      <c r="K5" s="124" t="s">
        <v>83</v>
      </c>
      <c r="L5" s="124"/>
      <c r="M5" s="12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x14ac:dyDescent="0.25">
      <c r="A6" s="116">
        <f t="shared" ref="A6:A29" si="0">A5+1</f>
        <v>2</v>
      </c>
      <c r="B6" s="122" t="s">
        <v>84</v>
      </c>
      <c r="C6" s="116" t="s">
        <v>85</v>
      </c>
      <c r="D6" s="123"/>
      <c r="E6" s="124" t="s">
        <v>83</v>
      </c>
      <c r="F6" s="124" t="s">
        <v>83</v>
      </c>
      <c r="G6" s="125"/>
      <c r="H6" s="122" t="s">
        <v>84</v>
      </c>
      <c r="I6" s="116" t="s">
        <v>85</v>
      </c>
      <c r="J6" s="123" t="s">
        <v>83</v>
      </c>
      <c r="K6" s="124" t="s">
        <v>83</v>
      </c>
      <c r="L6" s="124"/>
      <c r="M6" s="1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 x14ac:dyDescent="0.25">
      <c r="A7" s="116">
        <f t="shared" si="0"/>
        <v>3</v>
      </c>
      <c r="B7" s="139" t="s">
        <v>86</v>
      </c>
      <c r="C7" s="116" t="s">
        <v>87</v>
      </c>
      <c r="D7" s="123"/>
      <c r="E7" s="124" t="s">
        <v>83</v>
      </c>
      <c r="F7" s="124" t="s">
        <v>83</v>
      </c>
      <c r="G7" s="125"/>
      <c r="H7" s="139" t="s">
        <v>86</v>
      </c>
      <c r="I7" s="116" t="s">
        <v>87</v>
      </c>
      <c r="J7" s="123"/>
      <c r="K7" s="124" t="s">
        <v>83</v>
      </c>
      <c r="L7" s="124"/>
      <c r="M7" s="12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75" customHeight="1" x14ac:dyDescent="0.25">
      <c r="A8" s="116">
        <f t="shared" si="0"/>
        <v>4</v>
      </c>
      <c r="B8" s="139" t="s">
        <v>88</v>
      </c>
      <c r="C8" s="115" t="s">
        <v>89</v>
      </c>
      <c r="D8" s="123" t="s">
        <v>83</v>
      </c>
      <c r="E8" s="124"/>
      <c r="F8" s="124"/>
      <c r="G8" s="125" t="s">
        <v>83</v>
      </c>
      <c r="H8" s="139" t="s">
        <v>88</v>
      </c>
      <c r="I8" s="115" t="s">
        <v>89</v>
      </c>
      <c r="J8" s="123" t="s">
        <v>83</v>
      </c>
      <c r="K8" s="124" t="s">
        <v>83</v>
      </c>
      <c r="L8" s="124"/>
      <c r="M8" s="125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25">
      <c r="A9" s="116">
        <f t="shared" si="0"/>
        <v>5</v>
      </c>
      <c r="B9" s="139" t="s">
        <v>90</v>
      </c>
      <c r="C9" s="115" t="s">
        <v>91</v>
      </c>
      <c r="D9" s="123" t="s">
        <v>83</v>
      </c>
      <c r="E9" s="124"/>
      <c r="F9" s="124"/>
      <c r="G9" s="125" t="s">
        <v>83</v>
      </c>
      <c r="H9" s="139" t="s">
        <v>90</v>
      </c>
      <c r="I9" s="115" t="s">
        <v>91</v>
      </c>
      <c r="J9" s="123" t="s">
        <v>83</v>
      </c>
      <c r="K9" s="124"/>
      <c r="L9" s="124"/>
      <c r="M9" s="125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25">
      <c r="A10" s="116">
        <f t="shared" si="0"/>
        <v>6</v>
      </c>
      <c r="B10" s="115" t="s">
        <v>92</v>
      </c>
      <c r="C10" s="115" t="s">
        <v>93</v>
      </c>
      <c r="D10" s="123" t="s">
        <v>83</v>
      </c>
      <c r="E10" s="124"/>
      <c r="F10" s="124"/>
      <c r="G10" s="125" t="s">
        <v>83</v>
      </c>
      <c r="H10" s="115" t="s">
        <v>92</v>
      </c>
      <c r="I10" s="115" t="s">
        <v>93</v>
      </c>
      <c r="J10" s="123" t="s">
        <v>83</v>
      </c>
      <c r="K10" s="124" t="s">
        <v>83</v>
      </c>
      <c r="L10" s="124"/>
      <c r="M10" s="125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25">
      <c r="A11" s="116">
        <f t="shared" si="0"/>
        <v>7</v>
      </c>
      <c r="B11" s="115" t="s">
        <v>94</v>
      </c>
      <c r="C11" s="115" t="s">
        <v>95</v>
      </c>
      <c r="D11" s="123"/>
      <c r="E11" s="124" t="s">
        <v>83</v>
      </c>
      <c r="F11" s="124" t="s">
        <v>83</v>
      </c>
      <c r="G11" s="125"/>
      <c r="H11" s="115" t="s">
        <v>94</v>
      </c>
      <c r="I11" s="115" t="s">
        <v>95</v>
      </c>
      <c r="J11" s="123" t="s">
        <v>83</v>
      </c>
      <c r="K11" s="124" t="s">
        <v>83</v>
      </c>
      <c r="L11" s="124"/>
      <c r="M11" s="125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25">
      <c r="A12" s="116">
        <f t="shared" si="0"/>
        <v>8</v>
      </c>
      <c r="B12" s="115" t="s">
        <v>96</v>
      </c>
      <c r="C12" s="115" t="s">
        <v>97</v>
      </c>
      <c r="D12" s="123"/>
      <c r="E12" s="124" t="s">
        <v>83</v>
      </c>
      <c r="F12" s="124" t="s">
        <v>83</v>
      </c>
      <c r="G12" s="125"/>
      <c r="H12" s="115" t="s">
        <v>96</v>
      </c>
      <c r="I12" s="115" t="s">
        <v>97</v>
      </c>
      <c r="J12" s="123" t="s">
        <v>83</v>
      </c>
      <c r="K12" s="124" t="s">
        <v>83</v>
      </c>
      <c r="L12" s="124"/>
      <c r="M12" s="125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25">
      <c r="A13" s="116">
        <f t="shared" si="0"/>
        <v>9</v>
      </c>
      <c r="B13" s="115" t="s">
        <v>98</v>
      </c>
      <c r="C13" s="115" t="s">
        <v>99</v>
      </c>
      <c r="D13" s="123"/>
      <c r="E13" s="124" t="s">
        <v>83</v>
      </c>
      <c r="F13" s="124" t="s">
        <v>83</v>
      </c>
      <c r="G13" s="125"/>
      <c r="H13" s="115" t="s">
        <v>98</v>
      </c>
      <c r="I13" s="115" t="s">
        <v>99</v>
      </c>
      <c r="J13" s="123" t="s">
        <v>83</v>
      </c>
      <c r="K13" s="124"/>
      <c r="L13" s="124"/>
      <c r="M13" s="125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25">
      <c r="A14" s="116">
        <f t="shared" si="0"/>
        <v>10</v>
      </c>
      <c r="B14" s="115" t="s">
        <v>100</v>
      </c>
      <c r="C14" s="115" t="s">
        <v>101</v>
      </c>
      <c r="D14" s="123"/>
      <c r="E14" s="124" t="s">
        <v>83</v>
      </c>
      <c r="F14" s="124"/>
      <c r="G14" s="125" t="s">
        <v>83</v>
      </c>
      <c r="H14" s="115" t="s">
        <v>100</v>
      </c>
      <c r="I14" s="115" t="s">
        <v>101</v>
      </c>
      <c r="J14" s="123"/>
      <c r="K14" s="124" t="s">
        <v>83</v>
      </c>
      <c r="L14" s="124"/>
      <c r="M14" s="125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25">
      <c r="A15" s="116">
        <f t="shared" si="0"/>
        <v>11</v>
      </c>
      <c r="B15" s="115"/>
      <c r="C15" s="29"/>
      <c r="D15" s="123"/>
      <c r="E15" s="124"/>
      <c r="F15" s="124"/>
      <c r="G15" s="125"/>
      <c r="H15" s="117"/>
      <c r="I15" s="29"/>
      <c r="J15" s="123"/>
      <c r="K15" s="124"/>
      <c r="L15" s="124"/>
      <c r="M15" s="12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25">
      <c r="A16" s="116">
        <f t="shared" si="0"/>
        <v>12</v>
      </c>
      <c r="B16" s="115"/>
      <c r="C16" s="29"/>
      <c r="D16" s="123"/>
      <c r="E16" s="124"/>
      <c r="F16" s="124"/>
      <c r="G16" s="125"/>
      <c r="H16" s="117"/>
      <c r="I16" s="29"/>
      <c r="J16" s="123"/>
      <c r="K16" s="124"/>
      <c r="L16" s="124"/>
      <c r="M16" s="125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25">
      <c r="A17" s="116">
        <f t="shared" si="0"/>
        <v>13</v>
      </c>
      <c r="B17" s="115"/>
      <c r="C17" s="29"/>
      <c r="D17" s="123"/>
      <c r="E17" s="124"/>
      <c r="F17" s="124"/>
      <c r="G17" s="125"/>
      <c r="H17" s="117"/>
      <c r="I17" s="29"/>
      <c r="J17" s="123"/>
      <c r="K17" s="124"/>
      <c r="L17" s="124"/>
      <c r="M17" s="125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25">
      <c r="A18" s="116">
        <f t="shared" si="0"/>
        <v>14</v>
      </c>
      <c r="B18" s="115"/>
      <c r="C18" s="29"/>
      <c r="D18" s="123"/>
      <c r="E18" s="124"/>
      <c r="F18" s="124"/>
      <c r="G18" s="125"/>
      <c r="H18" s="117"/>
      <c r="I18" s="29"/>
      <c r="J18" s="123"/>
      <c r="K18" s="124"/>
      <c r="L18" s="124"/>
      <c r="M18" s="125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25">
      <c r="A19" s="116">
        <f t="shared" si="0"/>
        <v>15</v>
      </c>
      <c r="B19" s="115"/>
      <c r="C19" s="29"/>
      <c r="D19" s="123"/>
      <c r="E19" s="124"/>
      <c r="F19" s="124"/>
      <c r="G19" s="125"/>
      <c r="H19" s="117"/>
      <c r="I19" s="29"/>
      <c r="J19" s="123"/>
      <c r="K19" s="124"/>
      <c r="L19" s="124"/>
      <c r="M19" s="125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25">
      <c r="A20" s="116">
        <f t="shared" si="0"/>
        <v>16</v>
      </c>
      <c r="B20" s="127"/>
      <c r="C20" s="115"/>
      <c r="D20" s="123"/>
      <c r="E20" s="124"/>
      <c r="F20" s="124"/>
      <c r="G20" s="125"/>
      <c r="H20" s="128"/>
      <c r="I20" s="115"/>
      <c r="J20" s="123"/>
      <c r="K20" s="124"/>
      <c r="L20" s="124"/>
      <c r="M20" s="125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25">
      <c r="A21" s="116">
        <f t="shared" si="0"/>
        <v>17</v>
      </c>
      <c r="B21" s="29"/>
      <c r="C21" s="29"/>
      <c r="D21" s="123"/>
      <c r="E21" s="124"/>
      <c r="F21" s="124"/>
      <c r="G21" s="125"/>
      <c r="H21" s="80"/>
      <c r="I21" s="29"/>
      <c r="J21" s="123"/>
      <c r="K21" s="124"/>
      <c r="L21" s="124"/>
      <c r="M21" s="125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25">
      <c r="A22" s="116">
        <f t="shared" si="0"/>
        <v>18</v>
      </c>
      <c r="B22" s="29"/>
      <c r="C22" s="29"/>
      <c r="D22" s="140"/>
      <c r="E22" s="13"/>
      <c r="F22" s="13"/>
      <c r="G22" s="141"/>
      <c r="H22" s="80"/>
      <c r="I22" s="29"/>
      <c r="J22" s="140"/>
      <c r="K22" s="13"/>
      <c r="L22" s="13"/>
      <c r="M22" s="14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25">
      <c r="A23" s="116">
        <f t="shared" si="0"/>
        <v>19</v>
      </c>
      <c r="B23" s="29"/>
      <c r="C23" s="29"/>
      <c r="D23" s="140"/>
      <c r="E23" s="13"/>
      <c r="F23" s="13"/>
      <c r="G23" s="141"/>
      <c r="H23" s="80"/>
      <c r="I23" s="29"/>
      <c r="J23" s="140"/>
      <c r="K23" s="13"/>
      <c r="L23" s="13"/>
      <c r="M23" s="14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25">
      <c r="A24" s="116">
        <f t="shared" si="0"/>
        <v>20</v>
      </c>
      <c r="B24" s="29"/>
      <c r="C24" s="29"/>
      <c r="D24" s="140"/>
      <c r="E24" s="13"/>
      <c r="F24" s="13"/>
      <c r="G24" s="125" t="s">
        <v>18</v>
      </c>
      <c r="H24" s="80"/>
      <c r="I24" s="29"/>
      <c r="J24" s="140"/>
      <c r="K24" s="13"/>
      <c r="L24" s="13"/>
      <c r="M24" s="14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25">
      <c r="A25" s="116">
        <f t="shared" si="0"/>
        <v>21</v>
      </c>
      <c r="B25" s="29"/>
      <c r="C25" s="29"/>
      <c r="D25" s="140"/>
      <c r="E25" s="13"/>
      <c r="F25" s="13"/>
      <c r="G25" s="141"/>
      <c r="H25" s="80"/>
      <c r="I25" s="29"/>
      <c r="J25" s="140"/>
      <c r="K25" s="13"/>
      <c r="L25" s="13"/>
      <c r="M25" s="14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25">
      <c r="A26" s="116">
        <f t="shared" si="0"/>
        <v>22</v>
      </c>
      <c r="B26" s="29"/>
      <c r="C26" s="29"/>
      <c r="D26" s="140"/>
      <c r="E26" s="13"/>
      <c r="F26" s="13"/>
      <c r="G26" s="141"/>
      <c r="H26" s="80"/>
      <c r="I26" s="29"/>
      <c r="J26" s="140"/>
      <c r="K26" s="13"/>
      <c r="L26" s="13"/>
      <c r="M26" s="14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25">
      <c r="A27" s="116">
        <f t="shared" si="0"/>
        <v>23</v>
      </c>
      <c r="B27" s="29"/>
      <c r="C27" s="29"/>
      <c r="D27" s="140"/>
      <c r="E27" s="13"/>
      <c r="F27" s="13"/>
      <c r="G27" s="141"/>
      <c r="H27" s="80"/>
      <c r="I27" s="29"/>
      <c r="J27" s="140"/>
      <c r="K27" s="13"/>
      <c r="L27" s="13"/>
      <c r="M27" s="14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25">
      <c r="A28" s="116">
        <f t="shared" si="0"/>
        <v>24</v>
      </c>
      <c r="B28" s="139"/>
      <c r="C28" s="29"/>
      <c r="D28" s="140"/>
      <c r="E28" s="13"/>
      <c r="F28" s="13"/>
      <c r="G28" s="141"/>
      <c r="H28" s="80"/>
      <c r="I28" s="29"/>
      <c r="J28" s="140"/>
      <c r="K28" s="13"/>
      <c r="L28" s="13"/>
      <c r="M28" s="14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25">
      <c r="A29" s="116">
        <f t="shared" si="0"/>
        <v>25</v>
      </c>
      <c r="B29" s="142"/>
      <c r="C29" s="142"/>
      <c r="D29" s="143"/>
      <c r="E29" s="144"/>
      <c r="F29" s="144"/>
      <c r="G29" s="145"/>
      <c r="H29" s="146"/>
      <c r="I29" s="142"/>
      <c r="J29" s="143"/>
      <c r="K29" s="144"/>
      <c r="L29" s="144"/>
      <c r="M29" s="145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</sheetData>
  <mergeCells count="4">
    <mergeCell ref="D1:G1"/>
    <mergeCell ref="J1:M1"/>
    <mergeCell ref="D2:G2"/>
    <mergeCell ref="J2:M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C848A-6351-A648-B425-E5CE8855322E}">
  <dimension ref="A1:DO1000"/>
  <sheetViews>
    <sheetView workbookViewId="0">
      <selection activeCell="AM40" sqref="AM40"/>
    </sheetView>
  </sheetViews>
  <sheetFormatPr defaultColWidth="12.6640625" defaultRowHeight="13.2" x14ac:dyDescent="0.25"/>
  <cols>
    <col min="1" max="1" width="5.109375" customWidth="1"/>
    <col min="2" max="85" width="3.109375" customWidth="1"/>
  </cols>
  <sheetData>
    <row r="1" spans="1:119" ht="15.75" customHeight="1" x14ac:dyDescent="0.25">
      <c r="A1" s="134"/>
      <c r="B1" s="134"/>
      <c r="C1" s="135">
        <v>1</v>
      </c>
      <c r="D1" s="134"/>
      <c r="E1" s="135">
        <v>2</v>
      </c>
      <c r="F1" s="134"/>
      <c r="G1" s="135">
        <v>3</v>
      </c>
      <c r="H1" s="134"/>
      <c r="I1" s="135">
        <v>4</v>
      </c>
      <c r="J1" s="134"/>
      <c r="K1" s="135">
        <v>5</v>
      </c>
      <c r="L1" s="134"/>
      <c r="M1" s="135">
        <v>6</v>
      </c>
      <c r="N1" s="134"/>
      <c r="O1" s="135">
        <v>7</v>
      </c>
      <c r="P1" s="134"/>
      <c r="Q1" s="135">
        <v>8</v>
      </c>
      <c r="R1" s="134"/>
      <c r="S1" s="135">
        <v>9</v>
      </c>
      <c r="T1" s="134"/>
      <c r="U1" s="135">
        <v>10</v>
      </c>
      <c r="V1" s="134"/>
      <c r="W1" s="135">
        <v>11</v>
      </c>
      <c r="X1" s="134"/>
      <c r="Y1" s="135">
        <v>12</v>
      </c>
      <c r="Z1" s="134"/>
      <c r="AA1" s="135">
        <v>13</v>
      </c>
      <c r="AB1" s="134"/>
      <c r="AC1" s="135">
        <v>14</v>
      </c>
      <c r="AD1" s="134"/>
      <c r="AE1" s="135">
        <v>15</v>
      </c>
      <c r="AF1" s="134"/>
      <c r="AG1" s="135">
        <v>16</v>
      </c>
      <c r="AH1" s="134"/>
      <c r="AI1" s="135">
        <v>17</v>
      </c>
      <c r="AJ1" s="134"/>
      <c r="AK1" s="135">
        <v>18</v>
      </c>
      <c r="AL1" s="134"/>
      <c r="AM1" s="135">
        <v>19</v>
      </c>
      <c r="AN1" s="134"/>
      <c r="AO1" s="135">
        <v>20</v>
      </c>
      <c r="AP1" s="134"/>
      <c r="AQ1" s="135">
        <v>21</v>
      </c>
      <c r="AR1" s="134"/>
      <c r="AS1" s="135">
        <v>22</v>
      </c>
      <c r="AT1" s="134"/>
      <c r="AU1" s="135">
        <v>23</v>
      </c>
      <c r="AV1" s="134"/>
      <c r="AW1" s="135">
        <v>24</v>
      </c>
      <c r="AX1" s="134"/>
      <c r="AY1" s="135">
        <v>25</v>
      </c>
      <c r="AZ1" s="134"/>
      <c r="BA1" s="135">
        <v>26</v>
      </c>
      <c r="BB1" s="134"/>
      <c r="BC1" s="135">
        <v>27</v>
      </c>
      <c r="BD1" s="134"/>
      <c r="BE1" s="135">
        <v>28</v>
      </c>
      <c r="BF1" s="134"/>
      <c r="BG1" s="135">
        <v>29</v>
      </c>
      <c r="BH1" s="134"/>
      <c r="BI1" s="135">
        <v>30</v>
      </c>
      <c r="BJ1" s="134"/>
      <c r="BK1" s="135">
        <v>31</v>
      </c>
      <c r="BL1" s="134"/>
      <c r="BM1" s="135">
        <v>32</v>
      </c>
      <c r="BN1" s="134"/>
      <c r="BO1" s="135">
        <v>33</v>
      </c>
      <c r="BP1" s="134"/>
      <c r="BQ1" s="135">
        <v>34</v>
      </c>
      <c r="BR1" s="134"/>
      <c r="BS1" s="135">
        <v>35</v>
      </c>
      <c r="BT1" s="134"/>
      <c r="BU1" s="135">
        <v>36</v>
      </c>
      <c r="BV1" s="134"/>
      <c r="BW1" s="135">
        <v>37</v>
      </c>
      <c r="BX1" s="134"/>
      <c r="BY1" s="135">
        <v>38</v>
      </c>
      <c r="BZ1" s="134"/>
      <c r="CA1" s="135">
        <v>39</v>
      </c>
      <c r="CB1" s="134"/>
      <c r="CC1" s="135">
        <v>40</v>
      </c>
      <c r="CD1" s="134"/>
      <c r="CE1" s="135">
        <v>41</v>
      </c>
      <c r="CF1" s="134"/>
      <c r="CG1" s="135">
        <v>42</v>
      </c>
      <c r="CH1" s="136" t="s">
        <v>51</v>
      </c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</row>
    <row r="2" spans="1:119" ht="15.75" customHeight="1" x14ac:dyDescent="0.25">
      <c r="A2" s="135" t="s">
        <v>52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</row>
    <row r="3" spans="1:119" ht="15.75" customHeight="1" x14ac:dyDescent="0.25">
      <c r="A3" s="135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</row>
    <row r="4" spans="1:119" ht="15.75" customHeight="1" x14ac:dyDescent="0.25">
      <c r="A4" s="135" t="s">
        <v>53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</row>
    <row r="5" spans="1:119" ht="15.6" x14ac:dyDescent="0.3">
      <c r="A5" s="135">
        <v>2</v>
      </c>
      <c r="B5" s="1"/>
      <c r="C5" s="137"/>
      <c r="D5" s="137"/>
      <c r="E5" s="138"/>
      <c r="F5" s="138"/>
      <c r="G5" s="138"/>
      <c r="H5" s="138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53">
        <v>11</v>
      </c>
      <c r="T5" s="154"/>
      <c r="U5" s="138"/>
      <c r="V5" s="138"/>
      <c r="W5" s="138"/>
      <c r="X5" s="138"/>
      <c r="Y5" s="138"/>
      <c r="Z5" s="137"/>
      <c r="AA5" s="137"/>
      <c r="AB5" s="137"/>
      <c r="AC5" s="137"/>
      <c r="AD5" s="137"/>
      <c r="AE5" s="137"/>
      <c r="AF5" s="138"/>
      <c r="AG5" s="138"/>
      <c r="AH5" s="138"/>
      <c r="AI5" s="138"/>
      <c r="AJ5" s="138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37"/>
      <c r="AW5" s="137"/>
      <c r="AX5" s="138"/>
      <c r="AY5" s="138"/>
      <c r="AZ5" s="138"/>
      <c r="BA5" s="138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53">
        <v>12</v>
      </c>
      <c r="BM5" s="154"/>
      <c r="BN5" s="138"/>
      <c r="BO5" s="138"/>
      <c r="BP5" s="138"/>
      <c r="BQ5" s="138"/>
      <c r="BR5" s="138"/>
      <c r="BS5" s="137"/>
      <c r="BT5" s="137"/>
      <c r="BU5" s="137"/>
      <c r="BV5" s="137"/>
      <c r="BW5" s="137"/>
      <c r="BX5" s="137"/>
      <c r="BY5" s="138"/>
      <c r="BZ5" s="138"/>
      <c r="CA5" s="138"/>
      <c r="CB5" s="138"/>
      <c r="CC5" s="138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</row>
    <row r="6" spans="1:119" ht="15.6" x14ac:dyDescent="0.3">
      <c r="A6" s="135" t="s">
        <v>54</v>
      </c>
      <c r="B6" s="1"/>
      <c r="C6" s="137"/>
      <c r="D6" s="137"/>
      <c r="E6" s="138"/>
      <c r="F6" s="138"/>
      <c r="G6" s="138"/>
      <c r="H6" s="138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54"/>
      <c r="T6" s="154"/>
      <c r="U6" s="138"/>
      <c r="V6" s="138"/>
      <c r="W6" s="138"/>
      <c r="X6" s="138"/>
      <c r="Y6" s="138"/>
      <c r="Z6" s="137"/>
      <c r="AA6" s="137"/>
      <c r="AB6" s="137"/>
      <c r="AC6" s="137"/>
      <c r="AD6" s="137"/>
      <c r="AE6" s="137"/>
      <c r="AF6" s="138"/>
      <c r="AG6" s="138"/>
      <c r="AH6" s="138"/>
      <c r="AI6" s="138"/>
      <c r="AJ6" s="138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37"/>
      <c r="AW6" s="137"/>
      <c r="AX6" s="138"/>
      <c r="AY6" s="138"/>
      <c r="AZ6" s="138"/>
      <c r="BA6" s="138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54"/>
      <c r="BM6" s="154"/>
      <c r="BN6" s="138"/>
      <c r="BO6" s="138"/>
      <c r="BP6" s="138"/>
      <c r="BQ6" s="138"/>
      <c r="BR6" s="138"/>
      <c r="BS6" s="137"/>
      <c r="BT6" s="137"/>
      <c r="BU6" s="137"/>
      <c r="BV6" s="137"/>
      <c r="BW6" s="137"/>
      <c r="BX6" s="137"/>
      <c r="BY6" s="138"/>
      <c r="BZ6" s="138"/>
      <c r="CA6" s="138"/>
      <c r="CB6" s="138"/>
      <c r="CC6" s="138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</row>
    <row r="7" spans="1:119" ht="15.75" customHeight="1" x14ac:dyDescent="0.25">
      <c r="A7" s="135">
        <v>3</v>
      </c>
      <c r="B7" s="1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54"/>
      <c r="T7" s="154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7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37"/>
      <c r="AW7" s="137"/>
      <c r="AX7" s="137"/>
      <c r="AY7" s="137"/>
      <c r="AZ7" s="137"/>
      <c r="BA7" s="137"/>
      <c r="BB7" s="137"/>
      <c r="BC7" s="137"/>
      <c r="BD7" s="137"/>
      <c r="BE7" s="137"/>
      <c r="BF7" s="137"/>
      <c r="BG7" s="137"/>
      <c r="BH7" s="137"/>
      <c r="BI7" s="137"/>
      <c r="BJ7" s="137"/>
      <c r="BK7" s="137"/>
      <c r="BL7" s="154"/>
      <c r="BM7" s="154"/>
      <c r="BN7" s="137"/>
      <c r="BO7" s="137"/>
      <c r="BP7" s="137"/>
      <c r="BQ7" s="137"/>
      <c r="BR7" s="137"/>
      <c r="BS7" s="137"/>
      <c r="BT7" s="137"/>
      <c r="BU7" s="137"/>
      <c r="BV7" s="137"/>
      <c r="BW7" s="137"/>
      <c r="BX7" s="137"/>
      <c r="BY7" s="137"/>
      <c r="BZ7" s="137"/>
      <c r="CA7" s="137"/>
      <c r="CB7" s="137"/>
      <c r="CC7" s="137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</row>
    <row r="8" spans="1:119" ht="15.75" customHeight="1" x14ac:dyDescent="0.25">
      <c r="A8" s="135" t="s">
        <v>55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</row>
    <row r="9" spans="1:119" ht="15.75" customHeight="1" x14ac:dyDescent="0.25">
      <c r="A9" s="135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55" t="s">
        <v>80</v>
      </c>
      <c r="T9" s="154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55" t="s">
        <v>80</v>
      </c>
      <c r="BM9" s="154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</row>
    <row r="10" spans="1:119" ht="15.75" customHeight="1" x14ac:dyDescent="0.25">
      <c r="A10" s="135" t="s">
        <v>56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54"/>
      <c r="T10" s="154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54"/>
      <c r="BM10" s="154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</row>
    <row r="11" spans="1:119" ht="15.75" customHeight="1" x14ac:dyDescent="0.25">
      <c r="A11" s="135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</row>
    <row r="12" spans="1:119" ht="15.6" x14ac:dyDescent="0.3">
      <c r="A12" s="135" t="s">
        <v>57</v>
      </c>
      <c r="B12" s="1"/>
      <c r="C12" s="137"/>
      <c r="D12" s="137"/>
      <c r="E12" s="138"/>
      <c r="F12" s="138"/>
      <c r="G12" s="138"/>
      <c r="H12" s="138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53">
        <v>9</v>
      </c>
      <c r="T12" s="154"/>
      <c r="U12" s="138"/>
      <c r="V12" s="138"/>
      <c r="W12" s="138"/>
      <c r="X12" s="138"/>
      <c r="Y12" s="138"/>
      <c r="Z12" s="137"/>
      <c r="AA12" s="137"/>
      <c r="AB12" s="137"/>
      <c r="AC12" s="137"/>
      <c r="AD12" s="137"/>
      <c r="AE12" s="137"/>
      <c r="AF12" s="137"/>
      <c r="AG12" s="137"/>
      <c r="AH12" s="137"/>
      <c r="AI12" s="137"/>
      <c r="AJ12" s="137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37"/>
      <c r="AW12" s="137"/>
      <c r="AX12" s="138"/>
      <c r="AY12" s="138"/>
      <c r="AZ12" s="138"/>
      <c r="BA12" s="138"/>
      <c r="BB12" s="137"/>
      <c r="BC12" s="137"/>
      <c r="BD12" s="137"/>
      <c r="BE12" s="137"/>
      <c r="BF12" s="137"/>
      <c r="BG12" s="137"/>
      <c r="BH12" s="137"/>
      <c r="BI12" s="137"/>
      <c r="BJ12" s="137"/>
      <c r="BK12" s="137"/>
      <c r="BL12" s="153">
        <v>10</v>
      </c>
      <c r="BM12" s="154"/>
      <c r="BN12" s="138"/>
      <c r="BO12" s="138"/>
      <c r="BP12" s="138"/>
      <c r="BQ12" s="138"/>
      <c r="BR12" s="138"/>
      <c r="BS12" s="137"/>
      <c r="BT12" s="137"/>
      <c r="BU12" s="137"/>
      <c r="BV12" s="137"/>
      <c r="BW12" s="137"/>
      <c r="BX12" s="137"/>
      <c r="BY12" s="137"/>
      <c r="BZ12" s="137"/>
      <c r="CA12" s="137"/>
      <c r="CB12" s="137"/>
      <c r="CC12" s="137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</row>
    <row r="13" spans="1:119" ht="15.6" x14ac:dyDescent="0.3">
      <c r="A13" s="135">
        <v>6</v>
      </c>
      <c r="B13" s="1"/>
      <c r="C13" s="137"/>
      <c r="D13" s="137"/>
      <c r="E13" s="138"/>
      <c r="F13" s="138"/>
      <c r="G13" s="138"/>
      <c r="H13" s="138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54"/>
      <c r="T13" s="154"/>
      <c r="U13" s="138"/>
      <c r="V13" s="138"/>
      <c r="W13" s="138"/>
      <c r="X13" s="138"/>
      <c r="Y13" s="138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37"/>
      <c r="AW13" s="137"/>
      <c r="AX13" s="138"/>
      <c r="AY13" s="138"/>
      <c r="AZ13" s="138"/>
      <c r="BA13" s="138"/>
      <c r="BB13" s="137"/>
      <c r="BC13" s="137"/>
      <c r="BD13" s="137"/>
      <c r="BE13" s="137"/>
      <c r="BF13" s="137"/>
      <c r="BG13" s="137"/>
      <c r="BH13" s="137"/>
      <c r="BI13" s="137"/>
      <c r="BJ13" s="137"/>
      <c r="BK13" s="137"/>
      <c r="BL13" s="154"/>
      <c r="BM13" s="154"/>
      <c r="BN13" s="138"/>
      <c r="BO13" s="138"/>
      <c r="BP13" s="138"/>
      <c r="BQ13" s="138"/>
      <c r="BR13" s="138"/>
      <c r="BS13" s="137"/>
      <c r="BT13" s="137"/>
      <c r="BU13" s="137"/>
      <c r="BV13" s="137"/>
      <c r="BW13" s="137"/>
      <c r="BX13" s="137"/>
      <c r="BY13" s="137"/>
      <c r="BZ13" s="137"/>
      <c r="CA13" s="137"/>
      <c r="CB13" s="137"/>
      <c r="CC13" s="137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</row>
    <row r="14" spans="1:119" ht="15.75" customHeight="1" x14ac:dyDescent="0.25">
      <c r="A14" s="135" t="s">
        <v>58</v>
      </c>
      <c r="B14" s="1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54"/>
      <c r="T14" s="154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37"/>
      <c r="AW14" s="137"/>
      <c r="AX14" s="137"/>
      <c r="AY14" s="137"/>
      <c r="AZ14" s="137"/>
      <c r="BA14" s="137"/>
      <c r="BB14" s="137"/>
      <c r="BC14" s="137"/>
      <c r="BD14" s="137"/>
      <c r="BE14" s="137"/>
      <c r="BF14" s="137"/>
      <c r="BG14" s="137"/>
      <c r="BH14" s="137"/>
      <c r="BI14" s="137"/>
      <c r="BJ14" s="137"/>
      <c r="BK14" s="137"/>
      <c r="BL14" s="154"/>
      <c r="BM14" s="154"/>
      <c r="BN14" s="137"/>
      <c r="BO14" s="137"/>
      <c r="BP14" s="137"/>
      <c r="BQ14" s="137"/>
      <c r="BR14" s="137"/>
      <c r="BS14" s="137"/>
      <c r="BT14" s="137"/>
      <c r="BU14" s="137"/>
      <c r="BV14" s="137"/>
      <c r="BW14" s="137"/>
      <c r="BX14" s="137"/>
      <c r="BY14" s="137"/>
      <c r="BZ14" s="137"/>
      <c r="CA14" s="137"/>
      <c r="CB14" s="137"/>
      <c r="CC14" s="137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</row>
    <row r="15" spans="1:119" ht="15.75" customHeight="1" x14ac:dyDescent="0.25">
      <c r="A15" s="135">
        <v>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</row>
    <row r="16" spans="1:119" ht="15.75" customHeight="1" x14ac:dyDescent="0.25">
      <c r="A16" s="135" t="s">
        <v>59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</row>
    <row r="17" spans="1:119" ht="15.75" customHeight="1" x14ac:dyDescent="0.25">
      <c r="A17" s="135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</row>
    <row r="18" spans="1:119" ht="15.75" customHeight="1" x14ac:dyDescent="0.25">
      <c r="A18" s="135" t="s">
        <v>60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</row>
    <row r="19" spans="1:119" ht="15.75" customHeight="1" x14ac:dyDescent="0.25">
      <c r="A19" s="135">
        <v>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</row>
    <row r="20" spans="1:119" ht="15.75" customHeight="1" x14ac:dyDescent="0.25">
      <c r="A20" s="135" t="s">
        <v>61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</row>
    <row r="21" spans="1:119" ht="15.75" customHeight="1" x14ac:dyDescent="0.25">
      <c r="A21" s="135">
        <v>10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</row>
    <row r="22" spans="1:119" ht="15.75" customHeight="1" x14ac:dyDescent="0.25">
      <c r="A22" s="135" t="s">
        <v>62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</row>
    <row r="23" spans="1:119" ht="15.6" x14ac:dyDescent="0.3">
      <c r="A23" s="135">
        <v>11</v>
      </c>
      <c r="B23" s="1"/>
      <c r="C23" s="137"/>
      <c r="D23" s="137"/>
      <c r="E23" s="138"/>
      <c r="F23" s="138"/>
      <c r="G23" s="138"/>
      <c r="H23" s="138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53">
        <v>7</v>
      </c>
      <c r="T23" s="154"/>
      <c r="U23" s="138"/>
      <c r="V23" s="138"/>
      <c r="W23" s="138"/>
      <c r="X23" s="138"/>
      <c r="Y23" s="138"/>
      <c r="Z23" s="137"/>
      <c r="AA23" s="137"/>
      <c r="AB23" s="137"/>
      <c r="AC23" s="137"/>
      <c r="AD23" s="137"/>
      <c r="AE23" s="137"/>
      <c r="AF23" s="137"/>
      <c r="AG23" s="137"/>
      <c r="AH23" s="137"/>
      <c r="AI23" s="137"/>
      <c r="AJ23" s="137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37"/>
      <c r="AW23" s="137"/>
      <c r="AX23" s="138"/>
      <c r="AY23" s="138"/>
      <c r="AZ23" s="138"/>
      <c r="BA23" s="138"/>
      <c r="BB23" s="137"/>
      <c r="BC23" s="137"/>
      <c r="BD23" s="137"/>
      <c r="BE23" s="137"/>
      <c r="BF23" s="137"/>
      <c r="BG23" s="137"/>
      <c r="BH23" s="137"/>
      <c r="BI23" s="137"/>
      <c r="BJ23" s="137"/>
      <c r="BK23" s="137"/>
      <c r="BL23" s="153">
        <v>8</v>
      </c>
      <c r="BM23" s="154"/>
      <c r="BN23" s="138"/>
      <c r="BO23" s="138"/>
      <c r="BP23" s="138"/>
      <c r="BQ23" s="138"/>
      <c r="BR23" s="138"/>
      <c r="BS23" s="137"/>
      <c r="BT23" s="137"/>
      <c r="BU23" s="137"/>
      <c r="BV23" s="137"/>
      <c r="BW23" s="137"/>
      <c r="BX23" s="137"/>
      <c r="BY23" s="137"/>
      <c r="BZ23" s="137"/>
      <c r="CA23" s="137"/>
      <c r="CB23" s="137"/>
      <c r="CC23" s="137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</row>
    <row r="24" spans="1:119" ht="15.6" x14ac:dyDescent="0.3">
      <c r="A24" s="135" t="s">
        <v>63</v>
      </c>
      <c r="B24" s="1"/>
      <c r="C24" s="137"/>
      <c r="D24" s="137"/>
      <c r="E24" s="138"/>
      <c r="F24" s="138"/>
      <c r="G24" s="138"/>
      <c r="H24" s="138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54"/>
      <c r="T24" s="154"/>
      <c r="U24" s="138"/>
      <c r="V24" s="138"/>
      <c r="W24" s="138"/>
      <c r="X24" s="138"/>
      <c r="Y24" s="138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37"/>
      <c r="AW24" s="137"/>
      <c r="AX24" s="138"/>
      <c r="AY24" s="138"/>
      <c r="AZ24" s="138"/>
      <c r="BA24" s="138"/>
      <c r="BB24" s="137"/>
      <c r="BC24" s="137"/>
      <c r="BD24" s="137"/>
      <c r="BE24" s="137"/>
      <c r="BF24" s="137"/>
      <c r="BG24" s="137"/>
      <c r="BH24" s="137"/>
      <c r="BI24" s="137"/>
      <c r="BJ24" s="137"/>
      <c r="BK24" s="137"/>
      <c r="BL24" s="154"/>
      <c r="BM24" s="154"/>
      <c r="BN24" s="138"/>
      <c r="BO24" s="138"/>
      <c r="BP24" s="138"/>
      <c r="BQ24" s="138"/>
      <c r="BR24" s="138"/>
      <c r="BS24" s="137"/>
      <c r="BT24" s="137"/>
      <c r="BU24" s="137"/>
      <c r="BV24" s="137"/>
      <c r="BW24" s="137"/>
      <c r="BX24" s="137"/>
      <c r="BY24" s="137"/>
      <c r="BZ24" s="137"/>
      <c r="CA24" s="137"/>
      <c r="CB24" s="137"/>
      <c r="CC24" s="137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</row>
    <row r="25" spans="1:119" ht="15.75" customHeight="1" x14ac:dyDescent="0.25">
      <c r="A25" s="135">
        <v>12</v>
      </c>
      <c r="B25" s="1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54"/>
      <c r="T25" s="154"/>
      <c r="U25" s="137"/>
      <c r="V25" s="137"/>
      <c r="W25" s="137"/>
      <c r="X25" s="137"/>
      <c r="Y25" s="137"/>
      <c r="Z25" s="137"/>
      <c r="AA25" s="137"/>
      <c r="AB25" s="137"/>
      <c r="AC25" s="137"/>
      <c r="AD25" s="137"/>
      <c r="AE25" s="137"/>
      <c r="AF25" s="137"/>
      <c r="AG25" s="137"/>
      <c r="AH25" s="137"/>
      <c r="AI25" s="137"/>
      <c r="AJ25" s="1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37"/>
      <c r="AW25" s="137"/>
      <c r="AX25" s="137"/>
      <c r="AY25" s="137"/>
      <c r="AZ25" s="137"/>
      <c r="BA25" s="137"/>
      <c r="BB25" s="137"/>
      <c r="BC25" s="137"/>
      <c r="BD25" s="137"/>
      <c r="BE25" s="137"/>
      <c r="BF25" s="137"/>
      <c r="BG25" s="137"/>
      <c r="BH25" s="137"/>
      <c r="BI25" s="137"/>
      <c r="BJ25" s="137"/>
      <c r="BK25" s="137"/>
      <c r="BL25" s="154"/>
      <c r="BM25" s="154"/>
      <c r="BN25" s="137"/>
      <c r="BO25" s="137"/>
      <c r="BP25" s="137"/>
      <c r="BQ25" s="137"/>
      <c r="BR25" s="137"/>
      <c r="BS25" s="137"/>
      <c r="BT25" s="137"/>
      <c r="BU25" s="137"/>
      <c r="BV25" s="137"/>
      <c r="BW25" s="137"/>
      <c r="BX25" s="137"/>
      <c r="BY25" s="137"/>
      <c r="BZ25" s="137"/>
      <c r="CA25" s="137"/>
      <c r="CB25" s="137"/>
      <c r="CC25" s="137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</row>
    <row r="26" spans="1:119" ht="15.75" customHeight="1" x14ac:dyDescent="0.25">
      <c r="A26" s="135" t="s">
        <v>64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</row>
    <row r="27" spans="1:119" ht="15.75" customHeight="1" x14ac:dyDescent="0.25">
      <c r="A27" s="135">
        <v>13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55" t="s">
        <v>80</v>
      </c>
      <c r="T27" s="154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55" t="s">
        <v>80</v>
      </c>
      <c r="BM27" s="154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</row>
    <row r="28" spans="1:119" ht="15.75" customHeight="1" x14ac:dyDescent="0.25">
      <c r="A28" s="135" t="s">
        <v>65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54"/>
      <c r="T28" s="154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54"/>
      <c r="BM28" s="154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</row>
    <row r="29" spans="1:119" ht="15.75" customHeight="1" x14ac:dyDescent="0.25">
      <c r="A29" s="135">
        <v>14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</row>
    <row r="30" spans="1:119" ht="15.6" x14ac:dyDescent="0.3">
      <c r="A30" s="135" t="s">
        <v>66</v>
      </c>
      <c r="B30" s="1"/>
      <c r="C30" s="137"/>
      <c r="D30" s="137"/>
      <c r="E30" s="138"/>
      <c r="F30" s="138"/>
      <c r="G30" s="138"/>
      <c r="H30" s="138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53">
        <v>5</v>
      </c>
      <c r="T30" s="154"/>
      <c r="U30" s="138"/>
      <c r="V30" s="138"/>
      <c r="W30" s="138"/>
      <c r="X30" s="138"/>
      <c r="Y30" s="138"/>
      <c r="Z30" s="138"/>
      <c r="AA30" s="138"/>
      <c r="AB30" s="138"/>
      <c r="AC30" s="138"/>
      <c r="AD30" s="137"/>
      <c r="AE30" s="137"/>
      <c r="AF30" s="137"/>
      <c r="AG30" s="137"/>
      <c r="AH30" s="137"/>
      <c r="AI30" s="137"/>
      <c r="AJ30" s="137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37"/>
      <c r="AW30" s="137"/>
      <c r="AX30" s="138"/>
      <c r="AY30" s="138"/>
      <c r="AZ30" s="138"/>
      <c r="BA30" s="138"/>
      <c r="BB30" s="137"/>
      <c r="BC30" s="137"/>
      <c r="BD30" s="137"/>
      <c r="BE30" s="137"/>
      <c r="BF30" s="137"/>
      <c r="BG30" s="137"/>
      <c r="BH30" s="137"/>
      <c r="BI30" s="137"/>
      <c r="BJ30" s="137"/>
      <c r="BK30" s="137"/>
      <c r="BL30" s="153">
        <v>6</v>
      </c>
      <c r="BM30" s="154"/>
      <c r="BN30" s="138"/>
      <c r="BO30" s="138"/>
      <c r="BP30" s="138"/>
      <c r="BQ30" s="138"/>
      <c r="BR30" s="138"/>
      <c r="BS30" s="138"/>
      <c r="BT30" s="138"/>
      <c r="BU30" s="138"/>
      <c r="BV30" s="138"/>
      <c r="BW30" s="137"/>
      <c r="BX30" s="137"/>
      <c r="BY30" s="137"/>
      <c r="BZ30" s="137"/>
      <c r="CA30" s="137"/>
      <c r="CB30" s="137"/>
      <c r="CC30" s="137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</row>
    <row r="31" spans="1:119" ht="15.6" x14ac:dyDescent="0.3">
      <c r="A31" s="135">
        <v>15</v>
      </c>
      <c r="B31" s="1"/>
      <c r="C31" s="137"/>
      <c r="D31" s="137"/>
      <c r="E31" s="138"/>
      <c r="F31" s="138"/>
      <c r="G31" s="138"/>
      <c r="H31" s="138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54"/>
      <c r="T31" s="154"/>
      <c r="U31" s="138"/>
      <c r="V31" s="138"/>
      <c r="W31" s="138"/>
      <c r="X31" s="138"/>
      <c r="Y31" s="138"/>
      <c r="Z31" s="138"/>
      <c r="AA31" s="138"/>
      <c r="AB31" s="138"/>
      <c r="AC31" s="138"/>
      <c r="AD31" s="137"/>
      <c r="AE31" s="137"/>
      <c r="AF31" s="137"/>
      <c r="AG31" s="137"/>
      <c r="AH31" s="137"/>
      <c r="AI31" s="137"/>
      <c r="AJ31" s="137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37"/>
      <c r="AW31" s="137"/>
      <c r="AX31" s="138"/>
      <c r="AY31" s="138"/>
      <c r="AZ31" s="138"/>
      <c r="BA31" s="138"/>
      <c r="BB31" s="137"/>
      <c r="BC31" s="137"/>
      <c r="BD31" s="137"/>
      <c r="BE31" s="137"/>
      <c r="BF31" s="137"/>
      <c r="BG31" s="137"/>
      <c r="BH31" s="137"/>
      <c r="BI31" s="137"/>
      <c r="BJ31" s="137"/>
      <c r="BK31" s="137"/>
      <c r="BL31" s="154"/>
      <c r="BM31" s="154"/>
      <c r="BN31" s="138"/>
      <c r="BO31" s="138"/>
      <c r="BP31" s="138"/>
      <c r="BQ31" s="138"/>
      <c r="BR31" s="138"/>
      <c r="BS31" s="138"/>
      <c r="BT31" s="138"/>
      <c r="BU31" s="138"/>
      <c r="BV31" s="138"/>
      <c r="BW31" s="137"/>
      <c r="BX31" s="137"/>
      <c r="BY31" s="137"/>
      <c r="BZ31" s="137"/>
      <c r="CA31" s="137"/>
      <c r="CB31" s="137"/>
      <c r="CC31" s="137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</row>
    <row r="32" spans="1:119" ht="15.75" customHeight="1" x14ac:dyDescent="0.25">
      <c r="A32" s="135" t="s">
        <v>67</v>
      </c>
      <c r="B32" s="1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54"/>
      <c r="T32" s="154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37"/>
      <c r="AW32" s="137"/>
      <c r="AX32" s="137"/>
      <c r="AY32" s="137"/>
      <c r="AZ32" s="137"/>
      <c r="BA32" s="137"/>
      <c r="BB32" s="137"/>
      <c r="BC32" s="137"/>
      <c r="BD32" s="137"/>
      <c r="BE32" s="137"/>
      <c r="BF32" s="137"/>
      <c r="BG32" s="137"/>
      <c r="BH32" s="137"/>
      <c r="BI32" s="137"/>
      <c r="BJ32" s="137"/>
      <c r="BK32" s="137"/>
      <c r="BL32" s="154"/>
      <c r="BM32" s="154"/>
      <c r="BN32" s="137"/>
      <c r="BO32" s="137"/>
      <c r="BP32" s="137"/>
      <c r="BQ32" s="137"/>
      <c r="BR32" s="137"/>
      <c r="BS32" s="137"/>
      <c r="BT32" s="137"/>
      <c r="BU32" s="137"/>
      <c r="BV32" s="137"/>
      <c r="BW32" s="137"/>
      <c r="BX32" s="137"/>
      <c r="BY32" s="137"/>
      <c r="BZ32" s="137"/>
      <c r="CA32" s="137"/>
      <c r="CB32" s="137"/>
      <c r="CC32" s="137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</row>
    <row r="33" spans="1:119" ht="15.75" customHeight="1" x14ac:dyDescent="0.25">
      <c r="A33" s="135">
        <v>16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</row>
    <row r="34" spans="1:119" ht="15.75" customHeight="1" x14ac:dyDescent="0.25">
      <c r="A34" s="135" t="s">
        <v>68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</row>
    <row r="35" spans="1:119" ht="15.75" customHeight="1" x14ac:dyDescent="0.25">
      <c r="A35" s="135">
        <v>17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</row>
    <row r="36" spans="1:119" ht="15.75" customHeight="1" x14ac:dyDescent="0.25">
      <c r="A36" s="135" t="s">
        <v>69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</row>
    <row r="37" spans="1:119" ht="15.75" customHeight="1" x14ac:dyDescent="0.25">
      <c r="A37" s="135">
        <v>18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</row>
    <row r="38" spans="1:119" ht="15.75" customHeight="1" x14ac:dyDescent="0.25">
      <c r="A38" s="135" t="s">
        <v>70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</row>
    <row r="39" spans="1:119" ht="15.75" customHeight="1" x14ac:dyDescent="0.25">
      <c r="A39" s="135">
        <v>19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</row>
    <row r="40" spans="1:119" ht="15.75" customHeight="1" x14ac:dyDescent="0.25">
      <c r="A40" s="135" t="s">
        <v>71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</row>
    <row r="41" spans="1:119" ht="15.6" x14ac:dyDescent="0.3">
      <c r="A41" s="135">
        <v>20</v>
      </c>
      <c r="B41" s="1"/>
      <c r="C41" s="137"/>
      <c r="D41" s="137"/>
      <c r="E41" s="138"/>
      <c r="F41" s="138"/>
      <c r="G41" s="138"/>
      <c r="H41" s="138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53">
        <v>3</v>
      </c>
      <c r="T41" s="154"/>
      <c r="U41" s="138"/>
      <c r="V41" s="138"/>
      <c r="W41" s="138"/>
      <c r="X41" s="138"/>
      <c r="Y41" s="138"/>
      <c r="Z41" s="137"/>
      <c r="AA41" s="137"/>
      <c r="AB41" s="137"/>
      <c r="AC41" s="137"/>
      <c r="AD41" s="137"/>
      <c r="AE41" s="137"/>
      <c r="AF41" s="137"/>
      <c r="AG41" s="137"/>
      <c r="AH41" s="137"/>
      <c r="AI41" s="137"/>
      <c r="AJ41" s="137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37"/>
      <c r="AW41" s="137"/>
      <c r="AX41" s="138"/>
      <c r="AY41" s="138"/>
      <c r="AZ41" s="138"/>
      <c r="BA41" s="138"/>
      <c r="BB41" s="137"/>
      <c r="BC41" s="137"/>
      <c r="BD41" s="137"/>
      <c r="BE41" s="137"/>
      <c r="BF41" s="137"/>
      <c r="BG41" s="137"/>
      <c r="BH41" s="137"/>
      <c r="BI41" s="137"/>
      <c r="BJ41" s="137"/>
      <c r="BK41" s="137"/>
      <c r="BL41" s="153">
        <v>4</v>
      </c>
      <c r="BM41" s="154"/>
      <c r="BN41" s="138"/>
      <c r="BO41" s="138"/>
      <c r="BP41" s="138"/>
      <c r="BQ41" s="138"/>
      <c r="BR41" s="138"/>
      <c r="BS41" s="137"/>
      <c r="BT41" s="137"/>
      <c r="BU41" s="137"/>
      <c r="BV41" s="137"/>
      <c r="BW41" s="137"/>
      <c r="BX41" s="137"/>
      <c r="BY41" s="137"/>
      <c r="BZ41" s="137"/>
      <c r="CA41" s="137"/>
      <c r="CB41" s="137"/>
      <c r="CC41" s="137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</row>
    <row r="42" spans="1:119" ht="15.6" x14ac:dyDescent="0.3">
      <c r="A42" s="135" t="s">
        <v>72</v>
      </c>
      <c r="B42" s="1"/>
      <c r="C42" s="137"/>
      <c r="D42" s="137"/>
      <c r="E42" s="138"/>
      <c r="F42" s="138"/>
      <c r="G42" s="138"/>
      <c r="H42" s="138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54"/>
      <c r="T42" s="154"/>
      <c r="U42" s="138"/>
      <c r="V42" s="138"/>
      <c r="W42" s="138"/>
      <c r="X42" s="138"/>
      <c r="Y42" s="138"/>
      <c r="Z42" s="137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37"/>
      <c r="AW42" s="137"/>
      <c r="AX42" s="138"/>
      <c r="AY42" s="138"/>
      <c r="AZ42" s="138"/>
      <c r="BA42" s="138"/>
      <c r="BB42" s="137"/>
      <c r="BC42" s="137"/>
      <c r="BD42" s="137"/>
      <c r="BE42" s="137"/>
      <c r="BF42" s="137"/>
      <c r="BG42" s="137"/>
      <c r="BH42" s="137"/>
      <c r="BI42" s="137"/>
      <c r="BJ42" s="137"/>
      <c r="BK42" s="137"/>
      <c r="BL42" s="154"/>
      <c r="BM42" s="154"/>
      <c r="BN42" s="138"/>
      <c r="BO42" s="138"/>
      <c r="BP42" s="138"/>
      <c r="BQ42" s="138"/>
      <c r="BR42" s="138"/>
      <c r="BS42" s="137"/>
      <c r="BT42" s="137"/>
      <c r="BU42" s="137"/>
      <c r="BV42" s="137"/>
      <c r="BW42" s="137"/>
      <c r="BX42" s="137"/>
      <c r="BY42" s="137"/>
      <c r="BZ42" s="137"/>
      <c r="CA42" s="137"/>
      <c r="CB42" s="137"/>
      <c r="CC42" s="137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</row>
    <row r="43" spans="1:119" ht="15.75" customHeight="1" x14ac:dyDescent="0.25">
      <c r="A43" s="135">
        <v>21</v>
      </c>
      <c r="B43" s="1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54"/>
      <c r="T43" s="154"/>
      <c r="U43" s="137"/>
      <c r="V43" s="137"/>
      <c r="W43" s="137"/>
      <c r="X43" s="137"/>
      <c r="Y43" s="137"/>
      <c r="Z43" s="137"/>
      <c r="AA43" s="137"/>
      <c r="AB43" s="137"/>
      <c r="AC43" s="137"/>
      <c r="AD43" s="137"/>
      <c r="AE43" s="137"/>
      <c r="AF43" s="137"/>
      <c r="AG43" s="137"/>
      <c r="AH43" s="137"/>
      <c r="AI43" s="137"/>
      <c r="AJ43" s="137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37"/>
      <c r="AW43" s="137"/>
      <c r="AX43" s="137"/>
      <c r="AY43" s="137"/>
      <c r="AZ43" s="137"/>
      <c r="BA43" s="137"/>
      <c r="BB43" s="137"/>
      <c r="BC43" s="137"/>
      <c r="BD43" s="137"/>
      <c r="BE43" s="137"/>
      <c r="BF43" s="137"/>
      <c r="BG43" s="137"/>
      <c r="BH43" s="137"/>
      <c r="BI43" s="137"/>
      <c r="BJ43" s="137"/>
      <c r="BK43" s="137"/>
      <c r="BL43" s="154"/>
      <c r="BM43" s="154"/>
      <c r="BN43" s="137"/>
      <c r="BO43" s="137"/>
      <c r="BP43" s="137"/>
      <c r="BQ43" s="137"/>
      <c r="BR43" s="137"/>
      <c r="BS43" s="137"/>
      <c r="BT43" s="137"/>
      <c r="BU43" s="137"/>
      <c r="BV43" s="137"/>
      <c r="BW43" s="137"/>
      <c r="BX43" s="137"/>
      <c r="BY43" s="137"/>
      <c r="BZ43" s="137"/>
      <c r="CA43" s="137"/>
      <c r="CB43" s="137"/>
      <c r="CC43" s="137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</row>
    <row r="44" spans="1:119" ht="15.75" customHeight="1" x14ac:dyDescent="0.25">
      <c r="A44" s="135" t="s">
        <v>73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</row>
    <row r="45" spans="1:119" ht="15.75" customHeight="1" x14ac:dyDescent="0.25">
      <c r="A45" s="135">
        <v>22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55" t="s">
        <v>80</v>
      </c>
      <c r="T45" s="15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55" t="s">
        <v>80</v>
      </c>
      <c r="BM45" s="154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</row>
    <row r="46" spans="1:119" ht="15.75" customHeight="1" x14ac:dyDescent="0.25">
      <c r="A46" s="135" t="s">
        <v>74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54"/>
      <c r="T46" s="15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54"/>
      <c r="BM46" s="154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</row>
    <row r="47" spans="1:119" ht="15.75" customHeight="1" x14ac:dyDescent="0.25">
      <c r="A47" s="135">
        <v>23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</row>
    <row r="48" spans="1:119" ht="15.6" x14ac:dyDescent="0.3">
      <c r="A48" s="135" t="s">
        <v>75</v>
      </c>
      <c r="B48" s="1"/>
      <c r="C48" s="137"/>
      <c r="D48" s="137"/>
      <c r="E48" s="138"/>
      <c r="F48" s="138"/>
      <c r="G48" s="138"/>
      <c r="H48" s="138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53">
        <v>1</v>
      </c>
      <c r="T48" s="154"/>
      <c r="U48" s="138"/>
      <c r="V48" s="138"/>
      <c r="W48" s="138"/>
      <c r="X48" s="138"/>
      <c r="Y48" s="138"/>
      <c r="Z48" s="138"/>
      <c r="AA48" s="138"/>
      <c r="AB48" s="138"/>
      <c r="AC48" s="138"/>
      <c r="AD48" s="137"/>
      <c r="AE48" s="137"/>
      <c r="AF48" s="137"/>
      <c r="AG48" s="137"/>
      <c r="AH48" s="137"/>
      <c r="AI48" s="137"/>
      <c r="AJ48" s="137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37"/>
      <c r="AW48" s="137"/>
      <c r="AX48" s="138"/>
      <c r="AY48" s="138"/>
      <c r="AZ48" s="138"/>
      <c r="BA48" s="138"/>
      <c r="BB48" s="137"/>
      <c r="BC48" s="137"/>
      <c r="BD48" s="137"/>
      <c r="BE48" s="137"/>
      <c r="BF48" s="137"/>
      <c r="BG48" s="137"/>
      <c r="BH48" s="137"/>
      <c r="BI48" s="137"/>
      <c r="BJ48" s="137"/>
      <c r="BK48" s="137"/>
      <c r="BL48" s="153">
        <v>2</v>
      </c>
      <c r="BM48" s="154"/>
      <c r="BN48" s="138"/>
      <c r="BO48" s="138"/>
      <c r="BP48" s="138"/>
      <c r="BQ48" s="138"/>
      <c r="BR48" s="138"/>
      <c r="BS48" s="138"/>
      <c r="BT48" s="138"/>
      <c r="BU48" s="138"/>
      <c r="BV48" s="138"/>
      <c r="BW48" s="137"/>
      <c r="BX48" s="137"/>
      <c r="BY48" s="137"/>
      <c r="BZ48" s="137"/>
      <c r="CA48" s="137"/>
      <c r="CB48" s="137"/>
      <c r="CC48" s="137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</row>
    <row r="49" spans="1:119" ht="15.6" x14ac:dyDescent="0.3">
      <c r="A49" s="135">
        <v>24</v>
      </c>
      <c r="B49" s="1"/>
      <c r="C49" s="137"/>
      <c r="D49" s="137"/>
      <c r="E49" s="138"/>
      <c r="F49" s="138"/>
      <c r="G49" s="138"/>
      <c r="H49" s="138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54"/>
      <c r="T49" s="154"/>
      <c r="U49" s="138"/>
      <c r="V49" s="138"/>
      <c r="W49" s="138"/>
      <c r="X49" s="138"/>
      <c r="Y49" s="138"/>
      <c r="Z49" s="138"/>
      <c r="AA49" s="138"/>
      <c r="AB49" s="138"/>
      <c r="AC49" s="138"/>
      <c r="AD49" s="137"/>
      <c r="AE49" s="137"/>
      <c r="AF49" s="137"/>
      <c r="AG49" s="137"/>
      <c r="AH49" s="137"/>
      <c r="AI49" s="137"/>
      <c r="AJ49" s="137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37"/>
      <c r="AW49" s="137"/>
      <c r="AX49" s="138"/>
      <c r="AY49" s="138"/>
      <c r="AZ49" s="138"/>
      <c r="BA49" s="138"/>
      <c r="BB49" s="137"/>
      <c r="BC49" s="137"/>
      <c r="BD49" s="137"/>
      <c r="BE49" s="137"/>
      <c r="BF49" s="137"/>
      <c r="BG49" s="137"/>
      <c r="BH49" s="137"/>
      <c r="BI49" s="137"/>
      <c r="BJ49" s="137"/>
      <c r="BK49" s="137"/>
      <c r="BL49" s="154"/>
      <c r="BM49" s="154"/>
      <c r="BN49" s="138"/>
      <c r="BO49" s="138"/>
      <c r="BP49" s="138"/>
      <c r="BQ49" s="138"/>
      <c r="BR49" s="138"/>
      <c r="BS49" s="138"/>
      <c r="BT49" s="138"/>
      <c r="BU49" s="138"/>
      <c r="BV49" s="138"/>
      <c r="BW49" s="137"/>
      <c r="BX49" s="137"/>
      <c r="BY49" s="137"/>
      <c r="BZ49" s="137"/>
      <c r="CA49" s="137"/>
      <c r="CB49" s="137"/>
      <c r="CC49" s="137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</row>
    <row r="50" spans="1:119" ht="15.75" customHeight="1" x14ac:dyDescent="0.25">
      <c r="A50" s="135" t="s">
        <v>76</v>
      </c>
      <c r="B50" s="1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54"/>
      <c r="T50" s="154"/>
      <c r="U50" s="137"/>
      <c r="V50" s="137"/>
      <c r="W50" s="137"/>
      <c r="X50" s="137"/>
      <c r="Y50" s="137"/>
      <c r="Z50" s="137"/>
      <c r="AA50" s="137"/>
      <c r="AB50" s="137"/>
      <c r="AC50" s="137"/>
      <c r="AD50" s="137"/>
      <c r="AE50" s="137"/>
      <c r="AF50" s="137"/>
      <c r="AG50" s="137"/>
      <c r="AH50" s="137"/>
      <c r="AI50" s="137"/>
      <c r="AJ50" s="137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37"/>
      <c r="AW50" s="137"/>
      <c r="AX50" s="137"/>
      <c r="AY50" s="137"/>
      <c r="AZ50" s="137"/>
      <c r="BA50" s="137"/>
      <c r="BB50" s="137"/>
      <c r="BC50" s="137"/>
      <c r="BD50" s="137"/>
      <c r="BE50" s="137"/>
      <c r="BF50" s="137"/>
      <c r="BG50" s="137"/>
      <c r="BH50" s="137"/>
      <c r="BI50" s="137"/>
      <c r="BJ50" s="137"/>
      <c r="BK50" s="137"/>
      <c r="BL50" s="154"/>
      <c r="BM50" s="154"/>
      <c r="BN50" s="137"/>
      <c r="BO50" s="137"/>
      <c r="BP50" s="137"/>
      <c r="BQ50" s="137"/>
      <c r="BR50" s="137"/>
      <c r="BS50" s="137"/>
      <c r="BT50" s="137"/>
      <c r="BU50" s="137"/>
      <c r="BV50" s="137"/>
      <c r="BW50" s="137"/>
      <c r="BX50" s="137"/>
      <c r="BY50" s="137"/>
      <c r="BZ50" s="137"/>
      <c r="CA50" s="137"/>
      <c r="CB50" s="137"/>
      <c r="CC50" s="137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</row>
    <row r="51" spans="1:119" ht="15.75" customHeight="1" x14ac:dyDescent="0.25">
      <c r="A51" s="135">
        <v>25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</row>
    <row r="52" spans="1:119" ht="15.75" customHeight="1" x14ac:dyDescent="0.25">
      <c r="A52" s="135" t="s">
        <v>77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</row>
    <row r="53" spans="1:119" ht="15.75" customHeight="1" x14ac:dyDescent="0.25">
      <c r="A53" s="135">
        <v>26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</row>
    <row r="54" spans="1:119" ht="15.75" customHeight="1" x14ac:dyDescent="0.25">
      <c r="A54" s="135" t="s">
        <v>78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</row>
    <row r="55" spans="1:119" ht="15.75" customHeight="1" x14ac:dyDescent="0.25">
      <c r="A55" s="135">
        <v>27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</row>
    <row r="56" spans="1:119" ht="15.75" customHeight="1" x14ac:dyDescent="0.25">
      <c r="A56" s="135" t="s">
        <v>79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</row>
    <row r="57" spans="1:119" ht="15.75" customHeight="1" x14ac:dyDescent="0.25">
      <c r="A57" s="135">
        <v>28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</row>
    <row r="58" spans="1:119" ht="15.75" customHeight="1" x14ac:dyDescent="0.25">
      <c r="A58" s="136" t="s">
        <v>51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</row>
    <row r="59" spans="1:11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</row>
    <row r="60" spans="1:11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</row>
    <row r="61" spans="1:119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</row>
    <row r="62" spans="1:119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</row>
    <row r="63" spans="1:119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</row>
    <row r="64" spans="1:119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</row>
    <row r="65" spans="1:119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</row>
    <row r="66" spans="1:119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</row>
    <row r="67" spans="1:119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</row>
    <row r="68" spans="1:119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</row>
    <row r="69" spans="1:119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</row>
    <row r="70" spans="1:119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</row>
    <row r="71" spans="1:119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</row>
    <row r="72" spans="1:119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</row>
    <row r="73" spans="1:119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</row>
    <row r="74" spans="1:119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</row>
    <row r="75" spans="1:119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</row>
    <row r="76" spans="1:11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</row>
    <row r="77" spans="1:119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</row>
    <row r="78" spans="1:119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</row>
    <row r="79" spans="1:119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</row>
    <row r="80" spans="1:119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</row>
    <row r="81" spans="1:119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</row>
    <row r="82" spans="1:119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</row>
    <row r="83" spans="1:119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</row>
    <row r="84" spans="1:119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</row>
    <row r="85" spans="1:119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</row>
    <row r="86" spans="1:119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</row>
    <row r="87" spans="1:119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</row>
    <row r="88" spans="1:119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</row>
    <row r="89" spans="1:119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</row>
    <row r="90" spans="1:119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</row>
    <row r="91" spans="1:119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</row>
    <row r="92" spans="1:119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</row>
    <row r="93" spans="1:119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</row>
    <row r="94" spans="1:119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</row>
    <row r="95" spans="1:119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</row>
    <row r="96" spans="1:119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</row>
    <row r="97" spans="1:119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</row>
    <row r="98" spans="1:119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</row>
    <row r="99" spans="1:119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</row>
    <row r="100" spans="1:119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</row>
    <row r="101" spans="1:119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</row>
    <row r="102" spans="1:119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</row>
    <row r="103" spans="1:119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</row>
    <row r="104" spans="1:119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</row>
    <row r="105" spans="1:119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</row>
    <row r="106" spans="1:119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</row>
    <row r="107" spans="1:119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</row>
    <row r="108" spans="1:119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</row>
    <row r="109" spans="1:119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</row>
    <row r="110" spans="1:119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</row>
    <row r="111" spans="1:119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</row>
    <row r="112" spans="1:119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</row>
    <row r="113" spans="1:119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</row>
    <row r="114" spans="1:119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</row>
    <row r="115" spans="1:119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</row>
    <row r="116" spans="1:119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</row>
    <row r="117" spans="1:119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</row>
    <row r="118" spans="1:119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</row>
    <row r="119" spans="1:119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</row>
    <row r="120" spans="1:119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</row>
    <row r="121" spans="1:119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</row>
    <row r="122" spans="1:119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</row>
    <row r="123" spans="1:119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</row>
    <row r="124" spans="1:119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</row>
    <row r="125" spans="1:119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</row>
    <row r="126" spans="1:11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</row>
    <row r="127" spans="1:119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</row>
    <row r="128" spans="1:119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</row>
    <row r="129" spans="1:119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</row>
    <row r="130" spans="1:119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</row>
    <row r="131" spans="1:119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</row>
    <row r="132" spans="1:119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</row>
    <row r="133" spans="1:119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</row>
    <row r="134" spans="1:119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</row>
    <row r="135" spans="1:119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</row>
    <row r="136" spans="1:119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</row>
    <row r="137" spans="1:119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</row>
    <row r="138" spans="1:119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</row>
    <row r="139" spans="1:119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</row>
    <row r="140" spans="1:119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</row>
    <row r="141" spans="1:119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</row>
    <row r="142" spans="1:119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</row>
    <row r="143" spans="1:119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</row>
    <row r="144" spans="1:119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</row>
    <row r="145" spans="1:119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</row>
    <row r="146" spans="1:119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</row>
    <row r="147" spans="1:119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</row>
    <row r="148" spans="1:119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</row>
    <row r="149" spans="1:119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</row>
    <row r="150" spans="1:119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</row>
    <row r="151" spans="1:119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</row>
    <row r="152" spans="1:119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</row>
    <row r="153" spans="1:119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</row>
    <row r="154" spans="1:119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</row>
    <row r="155" spans="1:119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</row>
    <row r="156" spans="1:119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</row>
    <row r="157" spans="1:119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</row>
    <row r="158" spans="1:119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</row>
    <row r="159" spans="1:119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</row>
    <row r="160" spans="1:119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</row>
    <row r="161" spans="1:119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</row>
    <row r="162" spans="1:119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</row>
    <row r="163" spans="1:119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</row>
    <row r="164" spans="1:119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</row>
    <row r="165" spans="1:119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</row>
    <row r="166" spans="1:119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</row>
    <row r="167" spans="1:119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</row>
    <row r="168" spans="1:119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</row>
    <row r="169" spans="1:119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</row>
    <row r="170" spans="1:119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</row>
    <row r="171" spans="1:119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</row>
    <row r="172" spans="1:119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</row>
    <row r="173" spans="1:119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</row>
    <row r="174" spans="1:119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</row>
    <row r="175" spans="1:119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</row>
    <row r="176" spans="1:119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</row>
    <row r="177" spans="1:119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</row>
    <row r="178" spans="1:119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</row>
    <row r="179" spans="1:119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</row>
    <row r="180" spans="1:119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</row>
    <row r="181" spans="1:119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</row>
    <row r="182" spans="1:119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</row>
    <row r="183" spans="1:119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</row>
    <row r="184" spans="1:119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</row>
    <row r="185" spans="1:119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</row>
    <row r="186" spans="1:119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</row>
    <row r="187" spans="1:119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</row>
    <row r="188" spans="1:119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</row>
    <row r="189" spans="1:119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</row>
    <row r="190" spans="1:119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</row>
    <row r="191" spans="1:119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</row>
    <row r="192" spans="1:119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</row>
    <row r="193" spans="1:119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</row>
    <row r="194" spans="1:119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</row>
    <row r="195" spans="1:119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</row>
    <row r="196" spans="1:119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</row>
    <row r="197" spans="1:119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</row>
    <row r="198" spans="1:119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</row>
    <row r="199" spans="1:119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</row>
    <row r="200" spans="1:119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</row>
    <row r="201" spans="1:119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</row>
    <row r="202" spans="1:119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</row>
    <row r="203" spans="1:119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</row>
    <row r="204" spans="1:119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</row>
    <row r="205" spans="1:119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</row>
    <row r="206" spans="1:119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</row>
    <row r="207" spans="1:119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</row>
    <row r="208" spans="1:119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</row>
    <row r="209" spans="1:119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</row>
    <row r="210" spans="1:119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</row>
    <row r="211" spans="1:119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</row>
    <row r="212" spans="1:119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</row>
    <row r="213" spans="1:119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</row>
    <row r="214" spans="1:119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</row>
    <row r="215" spans="1:119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</row>
    <row r="216" spans="1:119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</row>
    <row r="217" spans="1:119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</row>
    <row r="218" spans="1:119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</row>
    <row r="219" spans="1:119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</row>
    <row r="220" spans="1:119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</row>
    <row r="221" spans="1:119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</row>
    <row r="222" spans="1:119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</row>
    <row r="223" spans="1:119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</row>
    <row r="224" spans="1:119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</row>
    <row r="225" spans="1:119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</row>
    <row r="226" spans="1:119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</row>
    <row r="227" spans="1:119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</row>
    <row r="228" spans="1:119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</row>
    <row r="229" spans="1:119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</row>
    <row r="230" spans="1:119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</row>
    <row r="231" spans="1:119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</row>
    <row r="232" spans="1:119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</row>
    <row r="233" spans="1:119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</row>
    <row r="234" spans="1:119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</row>
    <row r="235" spans="1:119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</row>
    <row r="236" spans="1:119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</row>
    <row r="237" spans="1:119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</row>
    <row r="238" spans="1:119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</row>
    <row r="239" spans="1:119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</row>
    <row r="240" spans="1:119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</row>
    <row r="241" spans="1:119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</row>
    <row r="242" spans="1:119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</row>
    <row r="243" spans="1:119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</row>
    <row r="244" spans="1:119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</row>
    <row r="245" spans="1:119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</row>
    <row r="246" spans="1:119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</row>
    <row r="247" spans="1:119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</row>
    <row r="248" spans="1:119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</row>
    <row r="249" spans="1:119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</row>
    <row r="250" spans="1:119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</row>
    <row r="251" spans="1:119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</row>
    <row r="252" spans="1:119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</row>
    <row r="253" spans="1:119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</row>
    <row r="254" spans="1:119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</row>
    <row r="255" spans="1:119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</row>
    <row r="256" spans="1:119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</row>
    <row r="257" spans="1:119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</row>
    <row r="258" spans="1:119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</row>
    <row r="259" spans="1:119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</row>
    <row r="260" spans="1:119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</row>
    <row r="261" spans="1:119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</row>
    <row r="262" spans="1:119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</row>
    <row r="263" spans="1:119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</row>
    <row r="264" spans="1:119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</row>
    <row r="265" spans="1:119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</row>
    <row r="266" spans="1:119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</row>
    <row r="267" spans="1:119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</row>
    <row r="268" spans="1:119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</row>
    <row r="269" spans="1:119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</row>
    <row r="270" spans="1:119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</row>
    <row r="271" spans="1:119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</row>
    <row r="272" spans="1:119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</row>
    <row r="273" spans="1:119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</row>
    <row r="274" spans="1:119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</row>
    <row r="275" spans="1:119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</row>
    <row r="276" spans="1:119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</row>
    <row r="277" spans="1:119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</row>
    <row r="278" spans="1:119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</row>
    <row r="279" spans="1:119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</row>
    <row r="280" spans="1:119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</row>
    <row r="281" spans="1:119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</row>
    <row r="282" spans="1:119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</row>
    <row r="283" spans="1:119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</row>
    <row r="284" spans="1:119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</row>
    <row r="285" spans="1:119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</row>
    <row r="286" spans="1:119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</row>
    <row r="287" spans="1:119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</row>
    <row r="288" spans="1:119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</row>
    <row r="289" spans="1:119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</row>
    <row r="290" spans="1:119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</row>
    <row r="291" spans="1:119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</row>
    <row r="292" spans="1:119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</row>
    <row r="293" spans="1:119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</row>
    <row r="294" spans="1:119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</row>
    <row r="295" spans="1:119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</row>
    <row r="296" spans="1:119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</row>
    <row r="297" spans="1:119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</row>
    <row r="298" spans="1:119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</row>
    <row r="299" spans="1:119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</row>
    <row r="300" spans="1:119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</row>
    <row r="301" spans="1:119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</row>
    <row r="302" spans="1:119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</row>
    <row r="303" spans="1:119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</row>
    <row r="304" spans="1:119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</row>
    <row r="305" spans="1:119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</row>
    <row r="306" spans="1:119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</row>
    <row r="307" spans="1:119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</row>
    <row r="308" spans="1:119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</row>
    <row r="309" spans="1:119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</row>
    <row r="310" spans="1:119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</row>
    <row r="311" spans="1:119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</row>
    <row r="312" spans="1:119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</row>
    <row r="313" spans="1:119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</row>
    <row r="314" spans="1:119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</row>
    <row r="315" spans="1:119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</row>
    <row r="316" spans="1:119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</row>
    <row r="317" spans="1:119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</row>
    <row r="318" spans="1:119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</row>
    <row r="319" spans="1:119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</row>
    <row r="320" spans="1:119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</row>
    <row r="321" spans="1:119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</row>
    <row r="322" spans="1:119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</row>
    <row r="323" spans="1:119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</row>
    <row r="324" spans="1:119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</row>
    <row r="325" spans="1:119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</row>
    <row r="326" spans="1:119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</row>
    <row r="327" spans="1:119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</row>
    <row r="328" spans="1:119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</row>
    <row r="329" spans="1:119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</row>
    <row r="330" spans="1:119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</row>
    <row r="331" spans="1:119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</row>
    <row r="332" spans="1:119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</row>
    <row r="333" spans="1:119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</row>
    <row r="334" spans="1:119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</row>
    <row r="335" spans="1:119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</row>
    <row r="336" spans="1:119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</row>
    <row r="337" spans="1:119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</row>
    <row r="338" spans="1:119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</row>
    <row r="339" spans="1:119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</row>
    <row r="340" spans="1:119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</row>
    <row r="341" spans="1:119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</row>
    <row r="342" spans="1:119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</row>
    <row r="343" spans="1:119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</row>
    <row r="344" spans="1:119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</row>
    <row r="345" spans="1:119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</row>
    <row r="346" spans="1:119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</row>
    <row r="347" spans="1:119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</row>
    <row r="348" spans="1:119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</row>
    <row r="349" spans="1:119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</row>
    <row r="350" spans="1:119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</row>
    <row r="351" spans="1:119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</row>
    <row r="352" spans="1:119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</row>
    <row r="353" spans="1:119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</row>
    <row r="354" spans="1:119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</row>
    <row r="355" spans="1:119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</row>
    <row r="356" spans="1:119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</row>
    <row r="357" spans="1:119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</row>
    <row r="358" spans="1:119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</row>
    <row r="359" spans="1:119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</row>
    <row r="360" spans="1:119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</row>
    <row r="361" spans="1:119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</row>
    <row r="362" spans="1:119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</row>
    <row r="363" spans="1:119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</row>
    <row r="364" spans="1:119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</row>
    <row r="365" spans="1:119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</row>
    <row r="366" spans="1:119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</row>
    <row r="367" spans="1:119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</row>
    <row r="368" spans="1:119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</row>
    <row r="369" spans="1:119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</row>
    <row r="370" spans="1:119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</row>
    <row r="371" spans="1:119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</row>
    <row r="372" spans="1:119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</row>
    <row r="373" spans="1:119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</row>
    <row r="374" spans="1:119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</row>
    <row r="375" spans="1:119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</row>
    <row r="376" spans="1:119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</row>
    <row r="377" spans="1:119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</row>
    <row r="378" spans="1:119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</row>
    <row r="379" spans="1:119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</row>
    <row r="380" spans="1:119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</row>
    <row r="381" spans="1:119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</row>
    <row r="382" spans="1:119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</row>
    <row r="383" spans="1:119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</row>
    <row r="384" spans="1:119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</row>
    <row r="385" spans="1:119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</row>
    <row r="386" spans="1:119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</row>
    <row r="387" spans="1:119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</row>
    <row r="388" spans="1:119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</row>
    <row r="389" spans="1:119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</row>
    <row r="390" spans="1:119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</row>
    <row r="391" spans="1:119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</row>
    <row r="392" spans="1:119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</row>
    <row r="393" spans="1:119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</row>
    <row r="394" spans="1:119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</row>
    <row r="395" spans="1:119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</row>
    <row r="396" spans="1:119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</row>
    <row r="397" spans="1:119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</row>
    <row r="398" spans="1:119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</row>
    <row r="399" spans="1:119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</row>
    <row r="400" spans="1:119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</row>
    <row r="401" spans="1:119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</row>
    <row r="402" spans="1:119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</row>
    <row r="403" spans="1:119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</row>
    <row r="404" spans="1:119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</row>
    <row r="405" spans="1:119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</row>
    <row r="406" spans="1:119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</row>
    <row r="407" spans="1:119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</row>
    <row r="408" spans="1:119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</row>
    <row r="409" spans="1:119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</row>
    <row r="410" spans="1:119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</row>
    <row r="411" spans="1:119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</row>
    <row r="412" spans="1:119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</row>
    <row r="413" spans="1:119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</row>
    <row r="414" spans="1:119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</row>
    <row r="415" spans="1:119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</row>
    <row r="416" spans="1:119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</row>
    <row r="417" spans="1:119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</row>
    <row r="418" spans="1:119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</row>
    <row r="419" spans="1:119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</row>
    <row r="420" spans="1:119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</row>
    <row r="421" spans="1:119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</row>
    <row r="422" spans="1:119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</row>
    <row r="423" spans="1:119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</row>
    <row r="424" spans="1:119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</row>
    <row r="425" spans="1:119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</row>
    <row r="426" spans="1:119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</row>
    <row r="427" spans="1:119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</row>
    <row r="428" spans="1:119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</row>
    <row r="429" spans="1:119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</row>
    <row r="430" spans="1:119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</row>
    <row r="431" spans="1:119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</row>
    <row r="432" spans="1:119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</row>
    <row r="433" spans="1:119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</row>
    <row r="434" spans="1:119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</row>
    <row r="435" spans="1:119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</row>
    <row r="436" spans="1:119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</row>
    <row r="437" spans="1:119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</row>
    <row r="438" spans="1:119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</row>
    <row r="439" spans="1:119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</row>
    <row r="440" spans="1:119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</row>
    <row r="441" spans="1:119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</row>
    <row r="442" spans="1:119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</row>
    <row r="443" spans="1:119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</row>
    <row r="444" spans="1:119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</row>
    <row r="445" spans="1:119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</row>
    <row r="446" spans="1:119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</row>
    <row r="447" spans="1:119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</row>
    <row r="448" spans="1:119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</row>
    <row r="449" spans="1:119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</row>
    <row r="450" spans="1:119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</row>
    <row r="451" spans="1:119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</row>
    <row r="452" spans="1:119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</row>
    <row r="453" spans="1:119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</row>
    <row r="454" spans="1:119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</row>
    <row r="455" spans="1:119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</row>
    <row r="456" spans="1:119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</row>
    <row r="457" spans="1:119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</row>
    <row r="458" spans="1:119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</row>
    <row r="459" spans="1:119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</row>
    <row r="460" spans="1:119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</row>
    <row r="461" spans="1:119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</row>
    <row r="462" spans="1:119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</row>
    <row r="463" spans="1:119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</row>
    <row r="464" spans="1:119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</row>
    <row r="465" spans="1:119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</row>
    <row r="466" spans="1:119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</row>
    <row r="467" spans="1:119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</row>
    <row r="468" spans="1:119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</row>
    <row r="469" spans="1:119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</row>
    <row r="470" spans="1:119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</row>
    <row r="471" spans="1:119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</row>
    <row r="472" spans="1:119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</row>
    <row r="473" spans="1:119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</row>
    <row r="474" spans="1:119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</row>
    <row r="475" spans="1:119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</row>
    <row r="476" spans="1:119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</row>
    <row r="477" spans="1:119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</row>
    <row r="478" spans="1:119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</row>
    <row r="479" spans="1:119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</row>
    <row r="480" spans="1:119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</row>
    <row r="481" spans="1:119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</row>
    <row r="482" spans="1:119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</row>
    <row r="483" spans="1:119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</row>
    <row r="484" spans="1:119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</row>
    <row r="485" spans="1:119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</row>
    <row r="486" spans="1:119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</row>
    <row r="487" spans="1:119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</row>
    <row r="488" spans="1:119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</row>
    <row r="489" spans="1:119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</row>
    <row r="490" spans="1:119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</row>
    <row r="491" spans="1:119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</row>
    <row r="492" spans="1:119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</row>
    <row r="493" spans="1:119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</row>
    <row r="494" spans="1:119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</row>
    <row r="495" spans="1:119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</row>
    <row r="496" spans="1:119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</row>
    <row r="497" spans="1:119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</row>
    <row r="498" spans="1:119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</row>
    <row r="499" spans="1:119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</row>
    <row r="500" spans="1:119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</row>
    <row r="501" spans="1:119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</row>
    <row r="502" spans="1:119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</row>
    <row r="503" spans="1:119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</row>
    <row r="504" spans="1:119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</row>
    <row r="505" spans="1:119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</row>
    <row r="506" spans="1:119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</row>
    <row r="507" spans="1:119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</row>
    <row r="508" spans="1:119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</row>
    <row r="509" spans="1:119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</row>
    <row r="510" spans="1:119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</row>
    <row r="511" spans="1:119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</row>
    <row r="512" spans="1:119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</row>
    <row r="513" spans="1:119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</row>
    <row r="514" spans="1:119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</row>
    <row r="515" spans="1:119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</row>
    <row r="516" spans="1:119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</row>
    <row r="517" spans="1:119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</row>
    <row r="518" spans="1:119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</row>
    <row r="519" spans="1:119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</row>
    <row r="520" spans="1:119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</row>
    <row r="521" spans="1:119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</row>
    <row r="522" spans="1:119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</row>
    <row r="523" spans="1:119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</row>
    <row r="524" spans="1:119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</row>
    <row r="525" spans="1:119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</row>
    <row r="526" spans="1:119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</row>
    <row r="527" spans="1:119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</row>
    <row r="528" spans="1:119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</row>
    <row r="529" spans="1:119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</row>
    <row r="530" spans="1:119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</row>
    <row r="531" spans="1:119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</row>
    <row r="532" spans="1:119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</row>
    <row r="533" spans="1:119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</row>
    <row r="534" spans="1:119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</row>
    <row r="535" spans="1:119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</row>
    <row r="536" spans="1:119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</row>
    <row r="537" spans="1:119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</row>
    <row r="538" spans="1:119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</row>
    <row r="539" spans="1:119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</row>
    <row r="540" spans="1:119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</row>
    <row r="541" spans="1:119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</row>
    <row r="542" spans="1:119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</row>
    <row r="543" spans="1:119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</row>
    <row r="544" spans="1:119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</row>
    <row r="545" spans="1:119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</row>
    <row r="546" spans="1:119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</row>
    <row r="547" spans="1:119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</row>
    <row r="548" spans="1:119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</row>
    <row r="549" spans="1:119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</row>
    <row r="550" spans="1:119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</row>
    <row r="551" spans="1:119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</row>
    <row r="552" spans="1:119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</row>
    <row r="553" spans="1:119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</row>
    <row r="554" spans="1:119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</row>
    <row r="555" spans="1:119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</row>
    <row r="556" spans="1:119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</row>
    <row r="557" spans="1:119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</row>
    <row r="558" spans="1:119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</row>
    <row r="559" spans="1:119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</row>
    <row r="560" spans="1:119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</row>
    <row r="561" spans="1:119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</row>
    <row r="562" spans="1:119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</row>
    <row r="563" spans="1:119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</row>
    <row r="564" spans="1:119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</row>
    <row r="565" spans="1:119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</row>
    <row r="566" spans="1:119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</row>
    <row r="567" spans="1:119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</row>
    <row r="568" spans="1:119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</row>
    <row r="569" spans="1:119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</row>
    <row r="570" spans="1:119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</row>
    <row r="571" spans="1:119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</row>
    <row r="572" spans="1:119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</row>
    <row r="573" spans="1:119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</row>
    <row r="574" spans="1:119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</row>
    <row r="575" spans="1:119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</row>
    <row r="576" spans="1:119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</row>
    <row r="577" spans="1:119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</row>
    <row r="578" spans="1:119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</row>
    <row r="579" spans="1:119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</row>
    <row r="580" spans="1:119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</row>
    <row r="581" spans="1:119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</row>
    <row r="582" spans="1:119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</row>
    <row r="583" spans="1:119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</row>
    <row r="584" spans="1:119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</row>
    <row r="585" spans="1:119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</row>
    <row r="586" spans="1:119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</row>
    <row r="587" spans="1:119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</row>
    <row r="588" spans="1:119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</row>
    <row r="589" spans="1:119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</row>
    <row r="590" spans="1:119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</row>
    <row r="591" spans="1:119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</row>
    <row r="592" spans="1:119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</row>
    <row r="593" spans="1:119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</row>
    <row r="594" spans="1:119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</row>
    <row r="595" spans="1:119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</row>
    <row r="596" spans="1:119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</row>
    <row r="597" spans="1:119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</row>
    <row r="598" spans="1:119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</row>
    <row r="599" spans="1:119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</row>
    <row r="600" spans="1:119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</row>
    <row r="601" spans="1:119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</row>
    <row r="602" spans="1:119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</row>
    <row r="603" spans="1:119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</row>
    <row r="604" spans="1:119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</row>
    <row r="605" spans="1:119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</row>
    <row r="606" spans="1:119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</row>
    <row r="607" spans="1:119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</row>
    <row r="608" spans="1:119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</row>
    <row r="609" spans="1:119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</row>
    <row r="610" spans="1:119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</row>
    <row r="611" spans="1:119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</row>
    <row r="612" spans="1:119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</row>
    <row r="613" spans="1:119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</row>
    <row r="614" spans="1:119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</row>
    <row r="615" spans="1:119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</row>
    <row r="616" spans="1:119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</row>
    <row r="617" spans="1:119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</row>
    <row r="618" spans="1:119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</row>
    <row r="619" spans="1:119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</row>
    <row r="620" spans="1:119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</row>
    <row r="621" spans="1:119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</row>
    <row r="622" spans="1:119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</row>
    <row r="623" spans="1:119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</row>
    <row r="624" spans="1:119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</row>
    <row r="625" spans="1:119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</row>
    <row r="626" spans="1:119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</row>
    <row r="627" spans="1:119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</row>
    <row r="628" spans="1:119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</row>
    <row r="629" spans="1:119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</row>
    <row r="630" spans="1:119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</row>
    <row r="631" spans="1:119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</row>
    <row r="632" spans="1:119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</row>
    <row r="633" spans="1:119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</row>
    <row r="634" spans="1:119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</row>
    <row r="635" spans="1:119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</row>
    <row r="636" spans="1:119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</row>
    <row r="637" spans="1:119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</row>
    <row r="638" spans="1:119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</row>
    <row r="639" spans="1:119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</row>
    <row r="640" spans="1:119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</row>
    <row r="641" spans="1:119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</row>
    <row r="642" spans="1:119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</row>
    <row r="643" spans="1:119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</row>
    <row r="644" spans="1:119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</row>
    <row r="645" spans="1:119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</row>
    <row r="646" spans="1:119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</row>
    <row r="647" spans="1:119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</row>
    <row r="648" spans="1:119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</row>
    <row r="649" spans="1:119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</row>
    <row r="650" spans="1:119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</row>
    <row r="651" spans="1:119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</row>
    <row r="652" spans="1:119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</row>
    <row r="653" spans="1:119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</row>
    <row r="654" spans="1:119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</row>
    <row r="655" spans="1:119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</row>
    <row r="656" spans="1:119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</row>
    <row r="657" spans="1:119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</row>
    <row r="658" spans="1:119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</row>
    <row r="659" spans="1:119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</row>
    <row r="660" spans="1:119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</row>
    <row r="661" spans="1:119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</row>
    <row r="662" spans="1:119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</row>
    <row r="663" spans="1:119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</row>
    <row r="664" spans="1:119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</row>
    <row r="665" spans="1:119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</row>
    <row r="666" spans="1:119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</row>
    <row r="667" spans="1:119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</row>
    <row r="668" spans="1:119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</row>
    <row r="669" spans="1:119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</row>
    <row r="670" spans="1:119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</row>
    <row r="671" spans="1:119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</row>
    <row r="672" spans="1:119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</row>
    <row r="673" spans="1:119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</row>
    <row r="674" spans="1:119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</row>
    <row r="675" spans="1:119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</row>
    <row r="676" spans="1:119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</row>
    <row r="677" spans="1:119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</row>
    <row r="678" spans="1:119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</row>
    <row r="679" spans="1:119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</row>
    <row r="680" spans="1:119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</row>
    <row r="681" spans="1:119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</row>
    <row r="682" spans="1:119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</row>
    <row r="683" spans="1:119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</row>
    <row r="684" spans="1:119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</row>
    <row r="685" spans="1:119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</row>
    <row r="686" spans="1:119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</row>
    <row r="687" spans="1:119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</row>
    <row r="688" spans="1:119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</row>
    <row r="689" spans="1:119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</row>
    <row r="690" spans="1:119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</row>
    <row r="691" spans="1:119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</row>
    <row r="692" spans="1:119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</row>
    <row r="693" spans="1:119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</row>
    <row r="694" spans="1:119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</row>
    <row r="695" spans="1:119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</row>
    <row r="696" spans="1:119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</row>
    <row r="697" spans="1:119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</row>
    <row r="698" spans="1:119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</row>
    <row r="699" spans="1:119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</row>
    <row r="700" spans="1:119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</row>
    <row r="701" spans="1:119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</row>
    <row r="702" spans="1:119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</row>
    <row r="703" spans="1:119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</row>
    <row r="704" spans="1:119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</row>
    <row r="705" spans="1:119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</row>
    <row r="706" spans="1:119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</row>
    <row r="707" spans="1:119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</row>
    <row r="708" spans="1:119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</row>
    <row r="709" spans="1:119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</row>
    <row r="710" spans="1:119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</row>
    <row r="711" spans="1:119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</row>
    <row r="712" spans="1:119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</row>
    <row r="713" spans="1:119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</row>
    <row r="714" spans="1:119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</row>
    <row r="715" spans="1:119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</row>
    <row r="716" spans="1:119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</row>
    <row r="717" spans="1:119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</row>
    <row r="718" spans="1:119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</row>
    <row r="719" spans="1:119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</row>
    <row r="720" spans="1:119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</row>
    <row r="721" spans="1:119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</row>
    <row r="722" spans="1:119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</row>
    <row r="723" spans="1:119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</row>
    <row r="724" spans="1:119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</row>
    <row r="725" spans="1:119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</row>
    <row r="726" spans="1:119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</row>
    <row r="727" spans="1:119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</row>
    <row r="728" spans="1:119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</row>
    <row r="729" spans="1:119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</row>
    <row r="730" spans="1:119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</row>
    <row r="731" spans="1:119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</row>
    <row r="732" spans="1:119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</row>
    <row r="733" spans="1:119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</row>
    <row r="734" spans="1:119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</row>
    <row r="735" spans="1:119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</row>
    <row r="736" spans="1:119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</row>
    <row r="737" spans="1:119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</row>
    <row r="738" spans="1:119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</row>
    <row r="739" spans="1:119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</row>
    <row r="740" spans="1:119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</row>
    <row r="741" spans="1:119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</row>
    <row r="742" spans="1:119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</row>
    <row r="743" spans="1:119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</row>
    <row r="744" spans="1:119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</row>
    <row r="745" spans="1:119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</row>
    <row r="746" spans="1:119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</row>
    <row r="747" spans="1:119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</row>
    <row r="748" spans="1:119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</row>
    <row r="749" spans="1:119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</row>
    <row r="750" spans="1:119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</row>
    <row r="751" spans="1:119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</row>
    <row r="752" spans="1:119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</row>
    <row r="753" spans="1:119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</row>
    <row r="754" spans="1:119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</row>
    <row r="755" spans="1:119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</row>
    <row r="756" spans="1:119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</row>
    <row r="757" spans="1:119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</row>
    <row r="758" spans="1:119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</row>
    <row r="759" spans="1:119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</row>
    <row r="760" spans="1:119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</row>
    <row r="761" spans="1:119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</row>
    <row r="762" spans="1:119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</row>
    <row r="763" spans="1:119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</row>
    <row r="764" spans="1:119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</row>
    <row r="765" spans="1:119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</row>
    <row r="766" spans="1:119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</row>
    <row r="767" spans="1:119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</row>
    <row r="768" spans="1:119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</row>
    <row r="769" spans="1:119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</row>
    <row r="770" spans="1:119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</row>
    <row r="771" spans="1:119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</row>
    <row r="772" spans="1:119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</row>
    <row r="773" spans="1:119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</row>
    <row r="774" spans="1:119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</row>
    <row r="775" spans="1:119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</row>
    <row r="776" spans="1:119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</row>
    <row r="777" spans="1:119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</row>
    <row r="778" spans="1:119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</row>
    <row r="779" spans="1:119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</row>
    <row r="780" spans="1:119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</row>
    <row r="781" spans="1:119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</row>
    <row r="782" spans="1:119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</row>
    <row r="783" spans="1:119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</row>
    <row r="784" spans="1:119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</row>
    <row r="785" spans="1:119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</row>
    <row r="786" spans="1:119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</row>
    <row r="787" spans="1:119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</row>
    <row r="788" spans="1:119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</row>
    <row r="789" spans="1:119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</row>
    <row r="790" spans="1:119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</row>
    <row r="791" spans="1:119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</row>
    <row r="792" spans="1:119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</row>
    <row r="793" spans="1:119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</row>
    <row r="794" spans="1:119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</row>
    <row r="795" spans="1:119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</row>
    <row r="796" spans="1:119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</row>
    <row r="797" spans="1:119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</row>
    <row r="798" spans="1:119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</row>
    <row r="799" spans="1:119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</row>
    <row r="800" spans="1:119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</row>
    <row r="801" spans="1:119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</row>
    <row r="802" spans="1:119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</row>
    <row r="803" spans="1:119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</row>
    <row r="804" spans="1:119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</row>
    <row r="805" spans="1:119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</row>
    <row r="806" spans="1:119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</row>
    <row r="807" spans="1:119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</row>
    <row r="808" spans="1:119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</row>
    <row r="809" spans="1:119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</row>
    <row r="810" spans="1:119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</row>
    <row r="811" spans="1:119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</row>
    <row r="812" spans="1:119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</row>
    <row r="813" spans="1:119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</row>
    <row r="814" spans="1:119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</row>
    <row r="815" spans="1:119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</row>
    <row r="816" spans="1:119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</row>
    <row r="817" spans="1:119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</row>
    <row r="818" spans="1:119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</row>
    <row r="819" spans="1:119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</row>
    <row r="820" spans="1:119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</row>
    <row r="821" spans="1:119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</row>
    <row r="822" spans="1:119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</row>
    <row r="823" spans="1:119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</row>
    <row r="824" spans="1:119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</row>
    <row r="825" spans="1:119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</row>
    <row r="826" spans="1:119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</row>
    <row r="827" spans="1:119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</row>
    <row r="828" spans="1:119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</row>
    <row r="829" spans="1:119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</row>
    <row r="830" spans="1:119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</row>
    <row r="831" spans="1:119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</row>
    <row r="832" spans="1:119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</row>
    <row r="833" spans="1:119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</row>
    <row r="834" spans="1:119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</row>
    <row r="835" spans="1:119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</row>
    <row r="836" spans="1:119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</row>
    <row r="837" spans="1:119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</row>
    <row r="838" spans="1:119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</row>
    <row r="839" spans="1:119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</row>
    <row r="840" spans="1:119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</row>
    <row r="841" spans="1:119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</row>
    <row r="842" spans="1:119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</row>
    <row r="843" spans="1:119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</row>
    <row r="844" spans="1:119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</row>
    <row r="845" spans="1:119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</row>
    <row r="846" spans="1:119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</row>
    <row r="847" spans="1:119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</row>
    <row r="848" spans="1:119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</row>
    <row r="849" spans="1:119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</row>
    <row r="850" spans="1:119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</row>
    <row r="851" spans="1:119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</row>
    <row r="852" spans="1:119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</row>
    <row r="853" spans="1:119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</row>
    <row r="854" spans="1:119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</row>
    <row r="855" spans="1:119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</row>
    <row r="856" spans="1:119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</row>
    <row r="857" spans="1:119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</row>
    <row r="858" spans="1:119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</row>
    <row r="859" spans="1:119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</row>
    <row r="860" spans="1:119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</row>
    <row r="861" spans="1:119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</row>
    <row r="862" spans="1:119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</row>
    <row r="863" spans="1:119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</row>
    <row r="864" spans="1:119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</row>
    <row r="865" spans="1:119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</row>
    <row r="866" spans="1:119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</row>
    <row r="867" spans="1:119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</row>
    <row r="868" spans="1:119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</row>
    <row r="869" spans="1:119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</row>
    <row r="870" spans="1:119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</row>
    <row r="871" spans="1:119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</row>
    <row r="872" spans="1:119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</row>
    <row r="873" spans="1:119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</row>
    <row r="874" spans="1:119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</row>
    <row r="875" spans="1:119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</row>
    <row r="876" spans="1:119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</row>
    <row r="877" spans="1:119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</row>
    <row r="878" spans="1:119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</row>
    <row r="879" spans="1:119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</row>
    <row r="880" spans="1:119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</row>
    <row r="881" spans="1:119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</row>
    <row r="882" spans="1:119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</row>
    <row r="883" spans="1:119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</row>
    <row r="884" spans="1:119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</row>
    <row r="885" spans="1:119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</row>
    <row r="886" spans="1:119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</row>
    <row r="887" spans="1:119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</row>
    <row r="888" spans="1:119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</row>
    <row r="889" spans="1:119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</row>
    <row r="890" spans="1:119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</row>
    <row r="891" spans="1:119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</row>
    <row r="892" spans="1:119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</row>
    <row r="893" spans="1:119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</row>
    <row r="894" spans="1:119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</row>
    <row r="895" spans="1:119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</row>
    <row r="896" spans="1:119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</row>
    <row r="897" spans="1:119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</row>
    <row r="898" spans="1:119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</row>
    <row r="899" spans="1:119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</row>
    <row r="900" spans="1:119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</row>
    <row r="901" spans="1:119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</row>
    <row r="902" spans="1:119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</row>
    <row r="903" spans="1:119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</row>
    <row r="904" spans="1:119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</row>
    <row r="905" spans="1:119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</row>
    <row r="906" spans="1:119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</row>
    <row r="907" spans="1:119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</row>
    <row r="908" spans="1:119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</row>
    <row r="909" spans="1:119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</row>
    <row r="910" spans="1:119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</row>
    <row r="911" spans="1:119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</row>
    <row r="912" spans="1:119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</row>
    <row r="913" spans="1:119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</row>
    <row r="914" spans="1:119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</row>
    <row r="915" spans="1:119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</row>
    <row r="916" spans="1:119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</row>
    <row r="917" spans="1:119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</row>
    <row r="918" spans="1:119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</row>
    <row r="919" spans="1:119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</row>
    <row r="920" spans="1:119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</row>
    <row r="921" spans="1:119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</row>
    <row r="922" spans="1:119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</row>
    <row r="923" spans="1:119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</row>
    <row r="924" spans="1:119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</row>
    <row r="925" spans="1:119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</row>
    <row r="926" spans="1:119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</row>
    <row r="927" spans="1:119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</row>
    <row r="928" spans="1:119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</row>
    <row r="929" spans="1:119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</row>
    <row r="930" spans="1:119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</row>
    <row r="931" spans="1:119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</row>
    <row r="932" spans="1:119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</row>
    <row r="933" spans="1:119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</row>
    <row r="934" spans="1:119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</row>
    <row r="935" spans="1:119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</row>
    <row r="936" spans="1:119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</row>
    <row r="937" spans="1:119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</row>
    <row r="938" spans="1:119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</row>
    <row r="939" spans="1:119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</row>
    <row r="940" spans="1:119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</row>
    <row r="941" spans="1:119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</row>
    <row r="942" spans="1:119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</row>
    <row r="943" spans="1:119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</row>
    <row r="944" spans="1:119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</row>
    <row r="945" spans="1:119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</row>
    <row r="946" spans="1:119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</row>
    <row r="947" spans="1:119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</row>
    <row r="948" spans="1:119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</row>
    <row r="949" spans="1:119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</row>
    <row r="950" spans="1:119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</row>
    <row r="951" spans="1:119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</row>
    <row r="952" spans="1:119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</row>
    <row r="953" spans="1:119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</row>
    <row r="954" spans="1:119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</row>
    <row r="955" spans="1:119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</row>
    <row r="956" spans="1:119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</row>
    <row r="957" spans="1:119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</row>
    <row r="958" spans="1:119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</row>
    <row r="959" spans="1:119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</row>
    <row r="960" spans="1:119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</row>
    <row r="961" spans="1:119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</row>
    <row r="962" spans="1:119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</row>
    <row r="963" spans="1:119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</row>
    <row r="964" spans="1:119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</row>
    <row r="965" spans="1:119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</row>
    <row r="966" spans="1:119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</row>
    <row r="967" spans="1:119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</row>
    <row r="968" spans="1:119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</row>
    <row r="969" spans="1:119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</row>
    <row r="970" spans="1:119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</row>
    <row r="971" spans="1:119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</row>
    <row r="972" spans="1:119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</row>
    <row r="973" spans="1:119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</row>
    <row r="974" spans="1:119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</row>
    <row r="975" spans="1:119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</row>
    <row r="976" spans="1:119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</row>
    <row r="977" spans="1:119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</row>
    <row r="978" spans="1:119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</row>
    <row r="979" spans="1:119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</row>
    <row r="980" spans="1:119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</row>
    <row r="981" spans="1:119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</row>
    <row r="982" spans="1:119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</row>
    <row r="983" spans="1:119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</row>
    <row r="984" spans="1:119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</row>
    <row r="985" spans="1:119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</row>
    <row r="986" spans="1:119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</row>
    <row r="987" spans="1:119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</row>
    <row r="988" spans="1:119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</row>
    <row r="989" spans="1:119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</row>
    <row r="990" spans="1:119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</row>
    <row r="991" spans="1:119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</row>
    <row r="992" spans="1:119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</row>
    <row r="993" spans="1:119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</row>
    <row r="994" spans="1:119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</row>
    <row r="995" spans="1:119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</row>
    <row r="996" spans="1:119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/>
      <c r="DN996" s="1"/>
      <c r="DO996" s="1"/>
    </row>
    <row r="997" spans="1:119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/>
      <c r="DN997" s="1"/>
      <c r="DO997" s="1"/>
    </row>
    <row r="998" spans="1:119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/>
      <c r="DN998" s="1"/>
      <c r="DO998" s="1"/>
    </row>
    <row r="999" spans="1:119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</row>
    <row r="1000" spans="1:119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/>
      <c r="DN1000" s="1"/>
      <c r="DO1000" s="1"/>
    </row>
  </sheetData>
  <mergeCells count="18">
    <mergeCell ref="S41:T43"/>
    <mergeCell ref="BL41:BM43"/>
    <mergeCell ref="S45:T46"/>
    <mergeCell ref="BL45:BM46"/>
    <mergeCell ref="S48:T50"/>
    <mergeCell ref="BL48:BM50"/>
    <mergeCell ref="S23:T25"/>
    <mergeCell ref="BL23:BM25"/>
    <mergeCell ref="S27:T28"/>
    <mergeCell ref="BL27:BM28"/>
    <mergeCell ref="S30:T32"/>
    <mergeCell ref="BL30:BM32"/>
    <mergeCell ref="S5:T7"/>
    <mergeCell ref="BL5:BM7"/>
    <mergeCell ref="S9:T10"/>
    <mergeCell ref="BL9:BM10"/>
    <mergeCell ref="S12:T14"/>
    <mergeCell ref="BL12:BM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1E0DAAC9E8DA8E42BD7B1E247B348C83" ma:contentTypeVersion="18" ma:contentTypeDescription="Luo uusi asiakirja." ma:contentTypeScope="" ma:versionID="a8f41df172964918440a76355aff45a6">
  <xsd:schema xmlns:xsd="http://www.w3.org/2001/XMLSchema" xmlns:xs="http://www.w3.org/2001/XMLSchema" xmlns:p="http://schemas.microsoft.com/office/2006/metadata/properties" xmlns:ns2="c7849a9e-0c52-445e-9b57-76c3f81b5183" xmlns:ns3="74382ebb-d5fd-4fd6-b365-71d6a3e20495" targetNamespace="http://schemas.microsoft.com/office/2006/metadata/properties" ma:root="true" ma:fieldsID="9c92a5553878cb6e0c5978c29fc3ee3a" ns2:_="" ns3:_="">
    <xsd:import namespace="c7849a9e-0c52-445e-9b57-76c3f81b5183"/>
    <xsd:import namespace="74382ebb-d5fd-4fd6-b365-71d6a3e204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49a9e-0c52-445e-9b57-76c3f81b5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f7fffa66-d91d-4189-aecb-d2ec1d15c1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82ebb-d5fd-4fd6-b365-71d6a3e20495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62131c2-affc-4919-a09b-f8609ba6f1a7}" ma:internalName="TaxCatchAll" ma:showField="CatchAllData" ma:web="74382ebb-d5fd-4fd6-b365-71d6a3e204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49a9e-0c52-445e-9b57-76c3f81b5183">
      <Terms xmlns="http://schemas.microsoft.com/office/infopath/2007/PartnerControls"/>
    </lcf76f155ced4ddcb4097134ff3c332f>
    <TaxCatchAll xmlns="74382ebb-d5fd-4fd6-b365-71d6a3e20495" xsi:nil="true"/>
  </documentManagement>
</p:properties>
</file>

<file path=customXml/itemProps1.xml><?xml version="1.0" encoding="utf-8"?>
<ds:datastoreItem xmlns:ds="http://schemas.openxmlformats.org/officeDocument/2006/customXml" ds:itemID="{3B896D9F-E7E4-45FC-AE89-CC612D01D297}"/>
</file>

<file path=customXml/itemProps2.xml><?xml version="1.0" encoding="utf-8"?>
<ds:datastoreItem xmlns:ds="http://schemas.openxmlformats.org/officeDocument/2006/customXml" ds:itemID="{1D230B36-C666-457D-A131-4063BDB75001}"/>
</file>

<file path=customXml/itemProps3.xml><?xml version="1.0" encoding="utf-8"?>
<ds:datastoreItem xmlns:ds="http://schemas.openxmlformats.org/officeDocument/2006/customXml" ds:itemID="{BE42B460-B025-4375-BDEE-6C4E320102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11</vt:i4>
      </vt:variant>
    </vt:vector>
  </HeadingPairs>
  <TitlesOfParts>
    <vt:vector size="11" baseType="lpstr">
      <vt:lpstr>Kisajärjestelmä</vt:lpstr>
      <vt:lpstr>Lauantai</vt:lpstr>
      <vt:lpstr>Sunnuntai</vt:lpstr>
      <vt:lpstr>Tuomarit</vt:lpstr>
      <vt:lpstr>Aluekartta</vt:lpstr>
      <vt:lpstr>Esitäytetyt --&gt;</vt:lpstr>
      <vt:lpstr>Kisajärjestelmä_täytetty</vt:lpstr>
      <vt:lpstr>Lauantai_täytetty</vt:lpstr>
      <vt:lpstr>Sunnuntai_täytetty</vt:lpstr>
      <vt:lpstr>Tuomarit_täytetty</vt:lpstr>
      <vt:lpstr>Aluekartta_täytetty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 Harju</dc:creator>
  <cp:lastModifiedBy>Lea Harju</cp:lastModifiedBy>
  <dcterms:created xsi:type="dcterms:W3CDTF">2026-09-22T05:32:24Z</dcterms:created>
  <dcterms:modified xsi:type="dcterms:W3CDTF">2026-09-23T05:51:10Z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0x0101001E0DAAC9E8DA8E42BD7B1E247B348C83</vt:lpwstr>
  </property>
</Properties>
</file>