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49" i="1"/>
  <c r="I49"/>
  <c r="H49"/>
  <c r="G49"/>
  <c r="F49"/>
  <c r="E49"/>
  <c r="J48"/>
  <c r="I48"/>
  <c r="H48"/>
  <c r="G48"/>
  <c r="F48"/>
  <c r="E48"/>
  <c r="J47"/>
  <c r="I47"/>
  <c r="H47"/>
  <c r="G47"/>
  <c r="L47" s="1"/>
  <c r="F47"/>
  <c r="E47"/>
  <c r="J46"/>
  <c r="I46"/>
  <c r="H46"/>
  <c r="G46"/>
  <c r="F46"/>
  <c r="E46"/>
  <c r="L45"/>
  <c r="J45"/>
  <c r="I45"/>
  <c r="H45"/>
  <c r="G45"/>
  <c r="F45"/>
  <c r="E45"/>
  <c r="L44"/>
  <c r="J44"/>
  <c r="I44"/>
  <c r="H44"/>
  <c r="G44"/>
  <c r="F44"/>
  <c r="E44"/>
  <c r="J43"/>
  <c r="I43"/>
  <c r="H43"/>
  <c r="G43"/>
  <c r="F43"/>
  <c r="E43"/>
  <c r="L42"/>
  <c r="J42"/>
  <c r="I42"/>
  <c r="H42"/>
  <c r="G42"/>
  <c r="F42"/>
  <c r="E42"/>
  <c r="L41"/>
  <c r="J41"/>
  <c r="I41"/>
  <c r="H41"/>
  <c r="G41"/>
  <c r="F41"/>
  <c r="E41"/>
  <c r="J40"/>
  <c r="I40"/>
  <c r="H40"/>
  <c r="G40"/>
  <c r="F40"/>
  <c r="E40"/>
  <c r="J39"/>
  <c r="I39"/>
  <c r="H39"/>
  <c r="G39"/>
  <c r="L39" s="1"/>
  <c r="F39"/>
  <c r="E39"/>
  <c r="L38"/>
  <c r="J38"/>
  <c r="I38"/>
  <c r="H38"/>
  <c r="G38"/>
  <c r="F38"/>
  <c r="E38"/>
  <c r="L37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L34"/>
  <c r="J34"/>
  <c r="I34"/>
  <c r="H34"/>
  <c r="G34"/>
  <c r="F34"/>
  <c r="E34"/>
  <c r="L33"/>
  <c r="J33"/>
  <c r="I33"/>
  <c r="H33"/>
  <c r="G33"/>
  <c r="F33"/>
  <c r="E33"/>
  <c r="J32"/>
  <c r="I32"/>
  <c r="H32"/>
  <c r="G32"/>
  <c r="F32"/>
  <c r="E32"/>
  <c r="J31"/>
  <c r="I31"/>
  <c r="H31"/>
  <c r="G31"/>
  <c r="L31" s="1"/>
  <c r="F31"/>
  <c r="E31"/>
  <c r="J30"/>
  <c r="I30"/>
  <c r="H30"/>
  <c r="G30"/>
  <c r="F30"/>
  <c r="E30"/>
  <c r="J29"/>
  <c r="I29"/>
  <c r="H29"/>
  <c r="G29"/>
  <c r="F29"/>
  <c r="E29"/>
  <c r="L28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23"/>
  <c r="I23"/>
  <c r="H23"/>
  <c r="G23"/>
  <c r="F23"/>
  <c r="L23" s="1"/>
  <c r="E23"/>
  <c r="J22"/>
  <c r="I22"/>
  <c r="H22"/>
  <c r="G22"/>
  <c r="F22"/>
  <c r="E22"/>
  <c r="L21"/>
  <c r="J21"/>
  <c r="I21"/>
  <c r="H21"/>
  <c r="G21"/>
  <c r="F21"/>
  <c r="E21"/>
  <c r="L20"/>
  <c r="J20"/>
  <c r="I20"/>
  <c r="H20"/>
  <c r="G20"/>
  <c r="F20"/>
  <c r="E20"/>
  <c r="J19"/>
  <c r="I19"/>
  <c r="H19"/>
  <c r="G19"/>
  <c r="F19"/>
  <c r="E19"/>
  <c r="L18"/>
  <c r="J18"/>
  <c r="I18"/>
  <c r="H18"/>
  <c r="G18"/>
  <c r="F18"/>
  <c r="E18"/>
  <c r="L17"/>
  <c r="J17"/>
  <c r="I17"/>
  <c r="H17"/>
  <c r="G17"/>
  <c r="F17"/>
  <c r="E17"/>
  <c r="J16"/>
  <c r="I16"/>
  <c r="H16"/>
  <c r="G16"/>
  <c r="F16"/>
  <c r="E16"/>
  <c r="J15"/>
  <c r="I15"/>
  <c r="H15"/>
  <c r="G15"/>
  <c r="F15"/>
  <c r="L15" s="1"/>
  <c r="E15"/>
  <c r="J14"/>
  <c r="I14"/>
  <c r="H14"/>
  <c r="G14"/>
  <c r="F14"/>
  <c r="E14"/>
  <c r="L13"/>
  <c r="J13"/>
  <c r="I13"/>
  <c r="H13"/>
  <c r="G13"/>
  <c r="F13"/>
  <c r="E13"/>
  <c r="L12"/>
  <c r="J12"/>
  <c r="I12"/>
  <c r="H12"/>
  <c r="G12"/>
  <c r="F12"/>
  <c r="E12"/>
  <c r="I11"/>
  <c r="H11"/>
  <c r="G11"/>
  <c r="F11"/>
  <c r="E11"/>
  <c r="J10"/>
  <c r="I10"/>
  <c r="H10"/>
  <c r="G10"/>
  <c r="F10"/>
  <c r="E10"/>
  <c r="J9"/>
  <c r="I9"/>
  <c r="H9"/>
  <c r="G9"/>
  <c r="F9"/>
  <c r="E9"/>
  <c r="J8"/>
  <c r="I8"/>
  <c r="H8"/>
  <c r="G8"/>
  <c r="F8"/>
  <c r="L8" s="1"/>
  <c r="E8"/>
  <c r="L7"/>
  <c r="J7"/>
  <c r="I7"/>
  <c r="H7"/>
  <c r="G7"/>
  <c r="F7"/>
  <c r="E7"/>
  <c r="L6"/>
  <c r="J6"/>
  <c r="I6"/>
  <c r="H6"/>
  <c r="G6"/>
  <c r="F6"/>
  <c r="E6"/>
  <c r="J5"/>
  <c r="I5"/>
  <c r="H5"/>
  <c r="G5"/>
  <c r="F5"/>
  <c r="E5"/>
  <c r="J4"/>
  <c r="I4"/>
  <c r="H4"/>
  <c r="G4"/>
  <c r="F4"/>
  <c r="E4"/>
  <c r="L3"/>
  <c r="J3"/>
  <c r="I3"/>
  <c r="H3"/>
  <c r="G3"/>
  <c r="F3"/>
  <c r="E3"/>
  <c r="L5" l="1"/>
  <c r="L10"/>
  <c r="L25"/>
  <c r="L32"/>
  <c r="L40"/>
  <c r="L48"/>
  <c r="L4"/>
  <c r="L11"/>
  <c r="L16"/>
  <c r="L19"/>
  <c r="L24"/>
  <c r="L30"/>
  <c r="L35"/>
  <c r="L43"/>
  <c r="L46"/>
  <c r="L9"/>
  <c r="L14"/>
  <c r="L22"/>
  <c r="L26"/>
  <c r="L29"/>
  <c r="L36"/>
  <c r="L49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rFont val="Arial"/>
            <family val="2"/>
          </rPr>
          <t>Text huvud: Format
-Sida...redigera</t>
        </r>
      </text>
    </comment>
    <comment ref="D2" authorId="0">
      <text>
        <r>
          <rPr>
            <sz val="10"/>
            <rFont val="Arial"/>
            <family val="2"/>
          </rPr>
          <t xml:space="preserve">Niclas 2012
Exempel
YA B=ungdom A ”Boy”
YB G=ungdom B ”Girl”
S B=senior ”Boy”
</t>
        </r>
      </text>
    </comment>
    <comment ref="E2" authorId="0">
      <text>
        <r>
          <rPr>
            <sz val="10"/>
            <rFont val="Arial"/>
            <family val="2"/>
          </rPr>
          <t xml:space="preserve">Niclas 2012
Formeln i cellerna måste anpassas enter antal matcher i fäktningen så att formeln letar i rätt kolumn efter resultatet
</t>
        </r>
      </text>
    </comment>
    <comment ref="F2" authorId="0">
      <text>
        <r>
          <rPr>
            <sz val="10"/>
            <rFont val="Arial"/>
            <family val="2"/>
          </rPr>
          <t>Niclas 2012
Formeln i cellerna måste anpassas enter antal matcher i fäktningen så att formeln letar i rätt kolumn efter resultatet</t>
        </r>
      </text>
    </comment>
  </commentList>
</comments>
</file>

<file path=xl/sharedStrings.xml><?xml version="1.0" encoding="utf-8"?>
<sst xmlns="http://schemas.openxmlformats.org/spreadsheetml/2006/main" count="112" uniqueCount="67">
  <si>
    <t>Uppsala GP Maj 2015</t>
  </si>
  <si>
    <t>Pl</t>
  </si>
  <si>
    <t>Name</t>
  </si>
  <si>
    <t>Club</t>
  </si>
  <si>
    <t>Class</t>
  </si>
  <si>
    <t>Fenc. Vict.</t>
  </si>
  <si>
    <t>Fenc. Points</t>
  </si>
  <si>
    <t>Swim. Time</t>
  </si>
  <si>
    <t>Swim. Points</t>
  </si>
  <si>
    <t>C E Time</t>
  </si>
  <si>
    <t>C E Points</t>
  </si>
  <si>
    <t>Riding</t>
  </si>
  <si>
    <t>Total Score</t>
  </si>
  <si>
    <t>Men/Senior/Junior</t>
  </si>
  <si>
    <t>Daniel Steinbock</t>
  </si>
  <si>
    <t>UMF</t>
  </si>
  <si>
    <t>J B</t>
  </si>
  <si>
    <t>Jonathan Berglind</t>
  </si>
  <si>
    <t xml:space="preserve"> </t>
  </si>
  <si>
    <t>Women/Senior/Junior</t>
  </si>
  <si>
    <t>Hilda Fransson</t>
  </si>
  <si>
    <t>K1</t>
  </si>
  <si>
    <t>J G</t>
  </si>
  <si>
    <t>Saskia Halminen</t>
  </si>
  <si>
    <t>HN5O</t>
  </si>
  <si>
    <t>S G</t>
  </si>
  <si>
    <t>Olivia Paulsson</t>
  </si>
  <si>
    <t>Elisa Lähdesmäki</t>
  </si>
  <si>
    <t>Boys B</t>
  </si>
  <si>
    <t>Philip Dannfors</t>
  </si>
  <si>
    <t>YB B</t>
  </si>
  <si>
    <t>Marcus Stenberg</t>
  </si>
  <si>
    <t>Axel Strömsöe</t>
  </si>
  <si>
    <t>Dalregementet</t>
  </si>
  <si>
    <t>Girs B</t>
  </si>
  <si>
    <t>Anna Peltonen</t>
  </si>
  <si>
    <t>YB G</t>
  </si>
  <si>
    <t>Boys C</t>
  </si>
  <si>
    <t>Ludvig Rasmuson</t>
  </si>
  <si>
    <t>YC B</t>
  </si>
  <si>
    <t>Karl Johan Rasmuson</t>
  </si>
  <si>
    <t>Tiitus Ämmälä</t>
  </si>
  <si>
    <t>Daniel Bergkvist Dorenius</t>
  </si>
  <si>
    <t>Ian Renée</t>
  </si>
  <si>
    <t>Girls C</t>
  </si>
  <si>
    <t>Johanna Forslund</t>
  </si>
  <si>
    <t>YC G</t>
  </si>
  <si>
    <t>Hedda Fransson</t>
  </si>
  <si>
    <t>Sarah Bergkvist Dorenius</t>
  </si>
  <si>
    <t>Thea Palmstierna</t>
  </si>
  <si>
    <t>Boys D</t>
  </si>
  <si>
    <t>Jakob Rasmuson</t>
  </si>
  <si>
    <t>YD B</t>
  </si>
  <si>
    <t>Lucas Islas Flygare</t>
  </si>
  <si>
    <t>Girls D</t>
  </si>
  <si>
    <t>Linnea Kroon</t>
  </si>
  <si>
    <t>YD G</t>
  </si>
  <si>
    <t>Alma Strömsöe</t>
  </si>
  <si>
    <t>Boys E</t>
  </si>
  <si>
    <t>Hugo Palmstierna</t>
  </si>
  <si>
    <t>YE B</t>
  </si>
  <si>
    <t>Girls E</t>
  </si>
  <si>
    <t>Sara Strömsöe</t>
  </si>
  <si>
    <t>YE G</t>
  </si>
  <si>
    <t>Lisa Kroon</t>
  </si>
  <si>
    <t>Adele Rollgard</t>
  </si>
  <si>
    <t>Olivia Islas Flygare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</si>
</sst>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7"/>
      <color indexed="8"/>
      <name val="Arial"/>
      <family val="2"/>
    </font>
    <font>
      <b/>
      <sz val="10"/>
      <name val="Verdana"/>
      <family val="2"/>
    </font>
    <font>
      <sz val="7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2" borderId="1" xfId="1" applyNumberFormat="1" applyFont="1" applyFill="1" applyBorder="1" applyAlignment="1"/>
    <xf numFmtId="0" fontId="3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 wrapText="1"/>
    </xf>
    <xf numFmtId="0" fontId="5" fillId="0" borderId="1" xfId="2" applyFont="1" applyBorder="1"/>
    <xf numFmtId="0" fontId="6" fillId="0" borderId="1" xfId="2" applyFont="1" applyBorder="1"/>
    <xf numFmtId="0" fontId="3" fillId="0" borderId="1" xfId="0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right"/>
    </xf>
    <xf numFmtId="0" fontId="3" fillId="0" borderId="1" xfId="0" applyFont="1" applyBorder="1"/>
    <xf numFmtId="0" fontId="7" fillId="0" borderId="2" xfId="2" applyNumberFormat="1" applyFont="1" applyFill="1" applyBorder="1" applyAlignment="1" applyProtection="1">
      <alignment horizontal="center"/>
    </xf>
    <xf numFmtId="0" fontId="0" fillId="0" borderId="1" xfId="0" applyNumberFormat="1" applyFont="1" applyBorder="1" applyAlignment="1">
      <alignment horizontal="center"/>
    </xf>
    <xf numFmtId="0" fontId="7" fillId="0" borderId="3" xfId="2" applyNumberFormat="1" applyFont="1" applyFill="1" applyBorder="1" applyAlignment="1" applyProtection="1">
      <alignment horizontal="center"/>
    </xf>
    <xf numFmtId="0" fontId="8" fillId="0" borderId="2" xfId="2" applyNumberFormat="1" applyFont="1" applyFill="1" applyBorder="1" applyAlignment="1" applyProtection="1">
      <alignment horizontal="left"/>
    </xf>
    <xf numFmtId="0" fontId="9" fillId="0" borderId="1" xfId="0" applyFont="1" applyBorder="1"/>
    <xf numFmtId="0" fontId="10" fillId="0" borderId="1" xfId="2" applyFont="1" applyBorder="1"/>
    <xf numFmtId="0" fontId="3" fillId="0" borderId="1" xfId="1" applyNumberFormat="1" applyFont="1" applyFill="1" applyBorder="1" applyAlignment="1">
      <alignment horizontal="right"/>
    </xf>
    <xf numFmtId="0" fontId="3" fillId="0" borderId="1" xfId="0" applyFont="1" applyFill="1" applyBorder="1"/>
    <xf numFmtId="0" fontId="6" fillId="0" borderId="1" xfId="2" applyFont="1" applyFill="1" applyBorder="1"/>
    <xf numFmtId="0" fontId="3" fillId="0" borderId="1" xfId="2" applyFont="1" applyBorder="1"/>
    <xf numFmtId="0" fontId="3" fillId="0" borderId="4" xfId="0" applyFont="1" applyBorder="1"/>
    <xf numFmtId="0" fontId="6" fillId="0" borderId="4" xfId="2" applyFont="1" applyBorder="1"/>
    <xf numFmtId="0" fontId="0" fillId="0" borderId="1" xfId="0" applyFont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&#246;r/Mina%20dokument/Downloads/Resultatprotokoll%20GP3%20Uppsala%2020150523%20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resultat"/>
      <sheetName val="Fäktresultat"/>
      <sheetName val="Fäktschemafyrmannalag"/>
      <sheetName val="Fäktschema"/>
      <sheetName val="Fäktlag"/>
      <sheetName val="Rotationssch"/>
      <sheetName val="Simning"/>
      <sheetName val="Combined"/>
      <sheetName val="Tidtagningsprotokoll CE"/>
      <sheetName val="Deltagarlista"/>
      <sheetName val="Jaktstart CE"/>
      <sheetName val="Åldersklasser"/>
      <sheetName val="Poäng per stöt"/>
      <sheetName val="Packlista"/>
      <sheetName val="Blad1"/>
    </sheetNames>
    <sheetDataSet>
      <sheetData sheetId="0"/>
      <sheetData sheetId="1">
        <row r="4">
          <cell r="A4" t="str">
            <v>Saskia Halminen</v>
          </cell>
          <cell r="B4" t="str">
            <v>HN5O</v>
          </cell>
          <cell r="C4" t="str">
            <v>S G</v>
          </cell>
          <cell r="D4">
            <v>2</v>
          </cell>
          <cell r="E4">
            <v>1</v>
          </cell>
          <cell r="F4">
            <v>0</v>
          </cell>
          <cell r="G4">
            <v>3</v>
          </cell>
          <cell r="H4">
            <v>1</v>
          </cell>
          <cell r="I4">
            <v>2</v>
          </cell>
          <cell r="J4">
            <v>2</v>
          </cell>
          <cell r="P4">
            <v>11</v>
          </cell>
          <cell r="R4">
            <v>166</v>
          </cell>
        </row>
        <row r="5">
          <cell r="A5" t="str">
            <v>Anna Peltonen</v>
          </cell>
          <cell r="B5" t="str">
            <v>HN5O</v>
          </cell>
          <cell r="C5" t="str">
            <v>YB G</v>
          </cell>
          <cell r="D5">
            <v>4</v>
          </cell>
          <cell r="E5">
            <v>0</v>
          </cell>
          <cell r="F5">
            <v>2</v>
          </cell>
          <cell r="G5">
            <v>3</v>
          </cell>
          <cell r="H5">
            <v>1</v>
          </cell>
          <cell r="I5">
            <v>2</v>
          </cell>
          <cell r="J5">
            <v>2</v>
          </cell>
          <cell r="P5">
            <v>14</v>
          </cell>
          <cell r="R5">
            <v>184</v>
          </cell>
        </row>
        <row r="6">
          <cell r="A6" t="str">
            <v>Elisa Lähdesmäki</v>
          </cell>
          <cell r="B6" t="str">
            <v>HN5O</v>
          </cell>
          <cell r="C6" t="str">
            <v>S G</v>
          </cell>
          <cell r="D6">
            <v>6</v>
          </cell>
          <cell r="E6">
            <v>2</v>
          </cell>
          <cell r="F6">
            <v>0</v>
          </cell>
          <cell r="G6">
            <v>3</v>
          </cell>
          <cell r="H6">
            <v>1</v>
          </cell>
          <cell r="I6">
            <v>2</v>
          </cell>
          <cell r="J6">
            <v>1</v>
          </cell>
          <cell r="P6">
            <v>15</v>
          </cell>
          <cell r="R6">
            <v>190</v>
          </cell>
        </row>
        <row r="7">
          <cell r="A7" t="str">
            <v>Hilda Fransson</v>
          </cell>
          <cell r="B7" t="str">
            <v>K1</v>
          </cell>
          <cell r="C7" t="str">
            <v>J G</v>
          </cell>
          <cell r="D7">
            <v>3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  <cell r="J7">
            <v>3</v>
          </cell>
          <cell r="P7">
            <v>8</v>
          </cell>
          <cell r="R7">
            <v>148</v>
          </cell>
        </row>
        <row r="8">
          <cell r="A8" t="str">
            <v>Olivia Paulsson</v>
          </cell>
          <cell r="B8" t="str">
            <v>K1</v>
          </cell>
          <cell r="C8" t="str">
            <v>J G</v>
          </cell>
          <cell r="D8">
            <v>1</v>
          </cell>
          <cell r="E8">
            <v>0</v>
          </cell>
          <cell r="F8">
            <v>1</v>
          </cell>
          <cell r="G8">
            <v>3</v>
          </cell>
          <cell r="H8">
            <v>1</v>
          </cell>
          <cell r="I8">
            <v>1</v>
          </cell>
          <cell r="J8">
            <v>4</v>
          </cell>
          <cell r="P8">
            <v>11</v>
          </cell>
          <cell r="R8">
            <v>166</v>
          </cell>
        </row>
        <row r="9">
          <cell r="A9" t="str">
            <v>Marcus Stenberg</v>
          </cell>
          <cell r="B9" t="str">
            <v>UMF</v>
          </cell>
          <cell r="C9" t="str">
            <v>YB B</v>
          </cell>
          <cell r="D9">
            <v>2</v>
          </cell>
          <cell r="E9">
            <v>4</v>
          </cell>
          <cell r="F9">
            <v>6</v>
          </cell>
          <cell r="G9">
            <v>1</v>
          </cell>
          <cell r="H9">
            <v>4</v>
          </cell>
          <cell r="I9">
            <v>3</v>
          </cell>
          <cell r="J9">
            <v>1</v>
          </cell>
          <cell r="P9">
            <v>19</v>
          </cell>
          <cell r="R9">
            <v>214</v>
          </cell>
        </row>
        <row r="10">
          <cell r="A10" t="str">
            <v>Axel Strömsöe</v>
          </cell>
          <cell r="B10" t="str">
            <v>Dalregementet</v>
          </cell>
          <cell r="C10" t="str">
            <v>YB B</v>
          </cell>
          <cell r="D10">
            <v>2</v>
          </cell>
          <cell r="E10">
            <v>4</v>
          </cell>
          <cell r="F10">
            <v>4</v>
          </cell>
          <cell r="G10">
            <v>2</v>
          </cell>
          <cell r="H10">
            <v>3</v>
          </cell>
          <cell r="I10">
            <v>1</v>
          </cell>
          <cell r="J10">
            <v>2</v>
          </cell>
          <cell r="P10">
            <v>18</v>
          </cell>
          <cell r="R10">
            <v>208</v>
          </cell>
        </row>
        <row r="11">
          <cell r="A11" t="str">
            <v>Daniel Steinbock</v>
          </cell>
          <cell r="B11" t="str">
            <v>UMF</v>
          </cell>
          <cell r="C11" t="str">
            <v>J B</v>
          </cell>
          <cell r="D11">
            <v>5</v>
          </cell>
          <cell r="E11">
            <v>5</v>
          </cell>
          <cell r="F11">
            <v>4</v>
          </cell>
          <cell r="G11">
            <v>3</v>
          </cell>
          <cell r="H11">
            <v>6</v>
          </cell>
          <cell r="I11">
            <v>3</v>
          </cell>
          <cell r="J11">
            <v>2</v>
          </cell>
          <cell r="P11">
            <v>28</v>
          </cell>
          <cell r="R11">
            <v>268</v>
          </cell>
        </row>
        <row r="12">
          <cell r="A12" t="str">
            <v>Jonathan Berglind</v>
          </cell>
          <cell r="B12" t="str">
            <v>UMF</v>
          </cell>
          <cell r="C12" t="str">
            <v>J B</v>
          </cell>
          <cell r="D12">
            <v>5</v>
          </cell>
          <cell r="E12">
            <v>5</v>
          </cell>
          <cell r="F12">
            <v>2</v>
          </cell>
          <cell r="G12">
            <v>3</v>
          </cell>
          <cell r="H12">
            <v>5</v>
          </cell>
          <cell r="I12">
            <v>4</v>
          </cell>
          <cell r="J12">
            <v>4</v>
          </cell>
          <cell r="P12">
            <v>28</v>
          </cell>
          <cell r="R12">
            <v>268</v>
          </cell>
        </row>
        <row r="13">
          <cell r="A13" t="str">
            <v>Philip Dannfors</v>
          </cell>
          <cell r="B13" t="str">
            <v>UMF</v>
          </cell>
          <cell r="C13" t="str">
            <v>YB B</v>
          </cell>
          <cell r="D13">
            <v>2</v>
          </cell>
          <cell r="E13">
            <v>5</v>
          </cell>
          <cell r="F13">
            <v>4</v>
          </cell>
          <cell r="G13">
            <v>3</v>
          </cell>
          <cell r="H13">
            <v>4</v>
          </cell>
          <cell r="I13">
            <v>3</v>
          </cell>
          <cell r="J13">
            <v>3</v>
          </cell>
          <cell r="P13">
            <v>24</v>
          </cell>
          <cell r="R13">
            <v>244</v>
          </cell>
        </row>
        <row r="16">
          <cell r="P16" t="str">
            <v/>
          </cell>
          <cell r="R16" t="str">
            <v/>
          </cell>
        </row>
        <row r="17">
          <cell r="P17" t="str">
            <v/>
          </cell>
          <cell r="R17" t="str">
            <v/>
          </cell>
        </row>
        <row r="18">
          <cell r="P18" t="str">
            <v/>
          </cell>
          <cell r="R18" t="str">
            <v/>
          </cell>
        </row>
        <row r="19">
          <cell r="P19" t="str">
            <v/>
          </cell>
          <cell r="R19" t="str">
            <v/>
          </cell>
        </row>
        <row r="20">
          <cell r="D20">
            <v>32</v>
          </cell>
          <cell r="E20">
            <v>26</v>
          </cell>
          <cell r="F20">
            <v>24</v>
          </cell>
          <cell r="G20">
            <v>24</v>
          </cell>
          <cell r="H20">
            <v>26</v>
          </cell>
          <cell r="I20">
            <v>22</v>
          </cell>
          <cell r="J20">
            <v>24</v>
          </cell>
          <cell r="K20">
            <v>0</v>
          </cell>
          <cell r="L20">
            <v>0</v>
          </cell>
          <cell r="M20">
            <v>0</v>
          </cell>
        </row>
        <row r="21">
          <cell r="I21" t="str">
            <v>N</v>
          </cell>
        </row>
        <row r="22">
          <cell r="P22">
            <v>32</v>
          </cell>
          <cell r="Q22" t="str">
            <v>Victories for 250 p</v>
          </cell>
        </row>
        <row r="23">
          <cell r="A23" t="str">
            <v>3x1 bouts</v>
          </cell>
          <cell r="P23">
            <v>5</v>
          </cell>
          <cell r="Q23" t="str">
            <v>Points per victory</v>
          </cell>
        </row>
        <row r="24">
          <cell r="A24" t="str">
            <v>Name</v>
          </cell>
          <cell r="B24" t="str">
            <v>Club</v>
          </cell>
          <cell r="C24" t="str">
            <v>Class</v>
          </cell>
          <cell r="D24">
            <v>0</v>
          </cell>
          <cell r="E24">
            <v>1</v>
          </cell>
          <cell r="F24">
            <v>2</v>
          </cell>
          <cell r="G24">
            <v>3</v>
          </cell>
          <cell r="H24">
            <v>4</v>
          </cell>
          <cell r="I24">
            <v>5</v>
          </cell>
          <cell r="J24">
            <v>6</v>
          </cell>
          <cell r="K24">
            <v>7</v>
          </cell>
          <cell r="L24">
            <v>8</v>
          </cell>
          <cell r="M24">
            <v>9</v>
          </cell>
          <cell r="N24">
            <v>10</v>
          </cell>
          <cell r="O24">
            <v>11</v>
          </cell>
          <cell r="P24" t="str">
            <v>Victories</v>
          </cell>
          <cell r="Q24" t="str">
            <v>Penalty</v>
          </cell>
          <cell r="R24" t="str">
            <v>Score</v>
          </cell>
        </row>
        <row r="25">
          <cell r="A25" t="str">
            <v>Alma Strömsöe</v>
          </cell>
          <cell r="B25" t="str">
            <v>Dalregementet</v>
          </cell>
          <cell r="D25">
            <v>2</v>
          </cell>
          <cell r="E25">
            <v>2</v>
          </cell>
          <cell r="F25">
            <v>4</v>
          </cell>
          <cell r="G25">
            <v>2</v>
          </cell>
          <cell r="H25">
            <v>1</v>
          </cell>
          <cell r="I25">
            <v>5</v>
          </cell>
          <cell r="P25">
            <v>16</v>
          </cell>
          <cell r="R25">
            <v>170</v>
          </cell>
        </row>
        <row r="26">
          <cell r="A26" t="str">
            <v>Sara Strömsöe</v>
          </cell>
          <cell r="B26" t="str">
            <v>Dalregementet</v>
          </cell>
          <cell r="D26">
            <v>1</v>
          </cell>
          <cell r="E26">
            <v>1</v>
          </cell>
          <cell r="F26">
            <v>1</v>
          </cell>
          <cell r="G26">
            <v>0</v>
          </cell>
          <cell r="H26">
            <v>3</v>
          </cell>
          <cell r="I26">
            <v>4</v>
          </cell>
          <cell r="P26">
            <v>10</v>
          </cell>
          <cell r="R26">
            <v>140</v>
          </cell>
        </row>
        <row r="27">
          <cell r="A27" t="str">
            <v>Linnea Kroon</v>
          </cell>
          <cell r="B27" t="str">
            <v>UMF</v>
          </cell>
          <cell r="D27">
            <v>6</v>
          </cell>
          <cell r="E27">
            <v>6</v>
          </cell>
          <cell r="F27">
            <v>3</v>
          </cell>
          <cell r="G27">
            <v>3</v>
          </cell>
          <cell r="H27">
            <v>4</v>
          </cell>
          <cell r="I27">
            <v>5</v>
          </cell>
          <cell r="P27">
            <v>27</v>
          </cell>
          <cell r="R27">
            <v>225</v>
          </cell>
        </row>
        <row r="28">
          <cell r="A28" t="str">
            <v>Olivia Islas Flygare</v>
          </cell>
          <cell r="B28" t="str">
            <v>UMF</v>
          </cell>
          <cell r="D28">
            <v>2</v>
          </cell>
          <cell r="E28">
            <v>1</v>
          </cell>
          <cell r="F28">
            <v>1</v>
          </cell>
          <cell r="G28">
            <v>0</v>
          </cell>
          <cell r="H28">
            <v>1</v>
          </cell>
          <cell r="I28">
            <v>0</v>
          </cell>
          <cell r="P28">
            <v>5</v>
          </cell>
          <cell r="R28">
            <v>115</v>
          </cell>
        </row>
        <row r="29">
          <cell r="A29" t="str">
            <v>Lucas Islas Flygare</v>
          </cell>
          <cell r="B29" t="str">
            <v>UMF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2</v>
          </cell>
          <cell r="P29">
            <v>4</v>
          </cell>
          <cell r="R29">
            <v>110</v>
          </cell>
        </row>
        <row r="30">
          <cell r="A30" t="str">
            <v>Hugo Palmstierna</v>
          </cell>
          <cell r="B30" t="str">
            <v>K1</v>
          </cell>
          <cell r="D30">
            <v>0</v>
          </cell>
          <cell r="E30">
            <v>0</v>
          </cell>
          <cell r="F30">
            <v>5</v>
          </cell>
          <cell r="G30">
            <v>0</v>
          </cell>
          <cell r="H30">
            <v>4</v>
          </cell>
          <cell r="I30">
            <v>1</v>
          </cell>
          <cell r="P30">
            <v>10</v>
          </cell>
          <cell r="R30">
            <v>140</v>
          </cell>
        </row>
        <row r="31">
          <cell r="A31" t="str">
            <v>Jakob Rasmuson</v>
          </cell>
          <cell r="B31" t="str">
            <v>K1</v>
          </cell>
          <cell r="D31">
            <v>3</v>
          </cell>
          <cell r="E31">
            <v>4</v>
          </cell>
          <cell r="F31">
            <v>9</v>
          </cell>
          <cell r="G31">
            <v>7</v>
          </cell>
          <cell r="H31">
            <v>4</v>
          </cell>
          <cell r="I31">
            <v>6</v>
          </cell>
          <cell r="P31">
            <v>33</v>
          </cell>
          <cell r="R31">
            <v>255</v>
          </cell>
        </row>
        <row r="32">
          <cell r="A32" t="str">
            <v>Karl Johan Rasmuson</v>
          </cell>
          <cell r="B32" t="str">
            <v>K1</v>
          </cell>
          <cell r="D32">
            <v>4</v>
          </cell>
          <cell r="E32">
            <v>5</v>
          </cell>
          <cell r="F32">
            <v>6</v>
          </cell>
          <cell r="G32">
            <v>5</v>
          </cell>
          <cell r="H32">
            <v>8</v>
          </cell>
          <cell r="I32">
            <v>8</v>
          </cell>
          <cell r="P32">
            <v>36</v>
          </cell>
          <cell r="R32">
            <v>270</v>
          </cell>
        </row>
        <row r="33">
          <cell r="A33" t="str">
            <v>Ian Renée</v>
          </cell>
          <cell r="B33" t="str">
            <v>K1</v>
          </cell>
          <cell r="D33">
            <v>1</v>
          </cell>
          <cell r="E33">
            <v>4</v>
          </cell>
          <cell r="F33">
            <v>4</v>
          </cell>
          <cell r="G33">
            <v>5</v>
          </cell>
          <cell r="H33">
            <v>6</v>
          </cell>
          <cell r="I33">
            <v>2</v>
          </cell>
          <cell r="P33">
            <v>22</v>
          </cell>
          <cell r="R33">
            <v>200</v>
          </cell>
        </row>
        <row r="34">
          <cell r="A34" t="str">
            <v>Ludvig Rasmuson</v>
          </cell>
          <cell r="B34" t="str">
            <v>K1</v>
          </cell>
          <cell r="D34">
            <v>4</v>
          </cell>
          <cell r="E34">
            <v>4</v>
          </cell>
          <cell r="F34">
            <v>7</v>
          </cell>
          <cell r="G34">
            <v>6</v>
          </cell>
          <cell r="H34">
            <v>8</v>
          </cell>
          <cell r="I34">
            <v>5</v>
          </cell>
          <cell r="P34">
            <v>34</v>
          </cell>
          <cell r="R34">
            <v>260</v>
          </cell>
        </row>
        <row r="35">
          <cell r="A35" t="str">
            <v>Sarah Bergkvist Dorenius</v>
          </cell>
          <cell r="B35" t="str">
            <v>K1</v>
          </cell>
          <cell r="D35">
            <v>4</v>
          </cell>
          <cell r="E35">
            <v>7</v>
          </cell>
          <cell r="F35">
            <v>4</v>
          </cell>
          <cell r="G35">
            <v>4</v>
          </cell>
          <cell r="H35">
            <v>1</v>
          </cell>
          <cell r="I35">
            <v>5</v>
          </cell>
          <cell r="P35">
            <v>25</v>
          </cell>
          <cell r="R35">
            <v>215</v>
          </cell>
        </row>
        <row r="36">
          <cell r="A36" t="str">
            <v>Thea Palmstierna</v>
          </cell>
          <cell r="B36" t="str">
            <v>K1</v>
          </cell>
          <cell r="D36">
            <v>4</v>
          </cell>
          <cell r="E36">
            <v>7</v>
          </cell>
          <cell r="F36">
            <v>4</v>
          </cell>
          <cell r="G36">
            <v>4</v>
          </cell>
          <cell r="H36">
            <v>2</v>
          </cell>
          <cell r="I36">
            <v>2</v>
          </cell>
          <cell r="P36">
            <v>23</v>
          </cell>
          <cell r="R36">
            <v>205</v>
          </cell>
        </row>
        <row r="37">
          <cell r="A37" t="str">
            <v>Daniel Bergkvist Dorenius</v>
          </cell>
          <cell r="B37" t="str">
            <v>K1</v>
          </cell>
          <cell r="D37">
            <v>1</v>
          </cell>
          <cell r="E37">
            <v>6</v>
          </cell>
          <cell r="F37">
            <v>5</v>
          </cell>
          <cell r="G37">
            <v>3</v>
          </cell>
          <cell r="H37">
            <v>6</v>
          </cell>
          <cell r="I37">
            <v>5</v>
          </cell>
          <cell r="P37">
            <v>26</v>
          </cell>
          <cell r="R37">
            <v>220</v>
          </cell>
        </row>
        <row r="38">
          <cell r="A38" t="str">
            <v>Hedda Fransson</v>
          </cell>
          <cell r="B38" t="str">
            <v>UMF</v>
          </cell>
          <cell r="D38">
            <v>3</v>
          </cell>
          <cell r="E38">
            <v>5</v>
          </cell>
          <cell r="F38">
            <v>0</v>
          </cell>
          <cell r="G38">
            <v>7</v>
          </cell>
          <cell r="H38">
            <v>6</v>
          </cell>
          <cell r="I38">
            <v>3</v>
          </cell>
          <cell r="P38">
            <v>24</v>
          </cell>
          <cell r="R38">
            <v>210</v>
          </cell>
        </row>
        <row r="39">
          <cell r="A39" t="str">
            <v>Johanna Forslund</v>
          </cell>
          <cell r="B39" t="str">
            <v>UMF</v>
          </cell>
          <cell r="D39">
            <v>4</v>
          </cell>
          <cell r="E39">
            <v>5</v>
          </cell>
          <cell r="F39">
            <v>5</v>
          </cell>
          <cell r="G39">
            <v>9</v>
          </cell>
          <cell r="H39">
            <v>6</v>
          </cell>
          <cell r="I39">
            <v>4</v>
          </cell>
          <cell r="P39">
            <v>33</v>
          </cell>
          <cell r="R39">
            <v>255</v>
          </cell>
        </row>
        <row r="40">
          <cell r="A40" t="str">
            <v>Tiitus Ämmälä</v>
          </cell>
          <cell r="B40" t="str">
            <v>HN5O</v>
          </cell>
          <cell r="D40">
            <v>2</v>
          </cell>
          <cell r="E40">
            <v>4</v>
          </cell>
          <cell r="F40">
            <v>4</v>
          </cell>
          <cell r="G40">
            <v>8</v>
          </cell>
          <cell r="H40">
            <v>6</v>
          </cell>
          <cell r="I40">
            <v>4</v>
          </cell>
          <cell r="P40">
            <v>28</v>
          </cell>
          <cell r="R40">
            <v>230</v>
          </cell>
        </row>
        <row r="42">
          <cell r="P42" t="str">
            <v/>
          </cell>
          <cell r="R42" t="str">
            <v/>
          </cell>
        </row>
        <row r="43">
          <cell r="P43" t="str">
            <v/>
          </cell>
          <cell r="R43" t="str">
            <v/>
          </cell>
        </row>
        <row r="44">
          <cell r="P44" t="str">
            <v/>
          </cell>
          <cell r="R44" t="str">
            <v/>
          </cell>
        </row>
        <row r="45">
          <cell r="D45">
            <v>42</v>
          </cell>
          <cell r="E45">
            <v>62</v>
          </cell>
          <cell r="F45">
            <v>62</v>
          </cell>
          <cell r="G45">
            <v>63</v>
          </cell>
          <cell r="H45">
            <v>66</v>
          </cell>
          <cell r="I45">
            <v>61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7">
          <cell r="A47" t="str">
            <v>Adele Rollgard</v>
          </cell>
        </row>
        <row r="48">
          <cell r="A48" t="str">
            <v>Lisa Kroon</v>
          </cell>
        </row>
        <row r="62">
          <cell r="A62" t="str">
            <v>Johanna Forslund</v>
          </cell>
          <cell r="B62" t="str">
            <v>UMF</v>
          </cell>
          <cell r="C62" t="str">
            <v>YC G</v>
          </cell>
        </row>
        <row r="63">
          <cell r="A63" t="str">
            <v>Hedda Fransson</v>
          </cell>
          <cell r="B63" t="str">
            <v>UMF</v>
          </cell>
        </row>
        <row r="64">
          <cell r="A64" t="str">
            <v>Ludvig Rasmuson</v>
          </cell>
          <cell r="B64" t="str">
            <v>K1</v>
          </cell>
          <cell r="C64" t="str">
            <v>YC B</v>
          </cell>
        </row>
      </sheetData>
      <sheetData sheetId="2"/>
      <sheetData sheetId="3"/>
      <sheetData sheetId="4"/>
      <sheetData sheetId="5"/>
      <sheetData sheetId="6">
        <row r="5">
          <cell r="B5" t="str">
            <v>Lisa Kroon</v>
          </cell>
          <cell r="C5" t="str">
            <v>UMF</v>
          </cell>
          <cell r="D5" t="str">
            <v>YE G</v>
          </cell>
          <cell r="E5" t="str">
            <v>.57,19</v>
          </cell>
          <cell r="G5">
            <v>178</v>
          </cell>
          <cell r="J5" t="str">
            <v>Lisa Kroon</v>
          </cell>
          <cell r="L5">
            <v>57.19</v>
          </cell>
          <cell r="M5" t="str">
            <v>.57,19</v>
          </cell>
          <cell r="N5">
            <v>178</v>
          </cell>
          <cell r="P5" t="str">
            <v>S B</v>
          </cell>
          <cell r="Q5">
            <v>2</v>
          </cell>
          <cell r="R5">
            <v>30</v>
          </cell>
          <cell r="U5">
            <v>3</v>
          </cell>
        </row>
        <row r="6">
          <cell r="B6" t="str">
            <v>Adele Rollgard</v>
          </cell>
          <cell r="C6" t="str">
            <v>UMF</v>
          </cell>
          <cell r="D6" t="str">
            <v>YE G</v>
          </cell>
          <cell r="E6" t="str">
            <v>.56,74</v>
          </cell>
          <cell r="G6">
            <v>180</v>
          </cell>
          <cell r="J6" t="str">
            <v>Adele Rollgard</v>
          </cell>
          <cell r="L6">
            <v>56.74</v>
          </cell>
          <cell r="M6" t="str">
            <v>.56,74</v>
          </cell>
          <cell r="N6">
            <v>180</v>
          </cell>
          <cell r="P6" t="str">
            <v>200 m                   250 p =</v>
          </cell>
          <cell r="S6" t="str">
            <v>2.30</v>
          </cell>
        </row>
        <row r="7">
          <cell r="B7" t="str">
            <v>Olivia Islas Flygare</v>
          </cell>
          <cell r="C7" t="str">
            <v>UMF</v>
          </cell>
          <cell r="D7" t="str">
            <v>YE G</v>
          </cell>
          <cell r="E7" t="str">
            <v>1.28,03</v>
          </cell>
          <cell r="G7">
            <v>0</v>
          </cell>
          <cell r="J7" t="str">
            <v>Olivia Islas Flygare</v>
          </cell>
          <cell r="K7">
            <v>1</v>
          </cell>
          <cell r="L7">
            <v>28.03</v>
          </cell>
          <cell r="M7" t="str">
            <v>1.28,03</v>
          </cell>
          <cell r="N7">
            <v>-8</v>
          </cell>
        </row>
        <row r="8">
          <cell r="E8" t="str">
            <v/>
          </cell>
          <cell r="G8" t="str">
            <v/>
          </cell>
          <cell r="J8">
            <v>0</v>
          </cell>
          <cell r="M8" t="str">
            <v>.0,00</v>
          </cell>
          <cell r="N8">
            <v>0</v>
          </cell>
          <cell r="P8" t="str">
            <v>J B</v>
          </cell>
          <cell r="Q8">
            <v>2</v>
          </cell>
          <cell r="R8">
            <v>30</v>
          </cell>
          <cell r="U8">
            <v>3</v>
          </cell>
        </row>
        <row r="9">
          <cell r="E9" t="str">
            <v/>
          </cell>
          <cell r="G9" t="str">
            <v/>
          </cell>
          <cell r="J9">
            <v>0</v>
          </cell>
          <cell r="M9" t="str">
            <v>.0,00</v>
          </cell>
          <cell r="N9">
            <v>0</v>
          </cell>
          <cell r="P9" t="str">
            <v>200 m                   250 p =</v>
          </cell>
          <cell r="S9" t="str">
            <v>2.30</v>
          </cell>
        </row>
        <row r="10">
          <cell r="E10" t="str">
            <v/>
          </cell>
          <cell r="G10" t="str">
            <v/>
          </cell>
          <cell r="J10">
            <v>0</v>
          </cell>
          <cell r="M10" t="str">
            <v>.0,00</v>
          </cell>
          <cell r="N10">
            <v>0</v>
          </cell>
        </row>
        <row r="11">
          <cell r="J11">
            <v>0</v>
          </cell>
          <cell r="M11" t="str">
            <v>.0,00</v>
          </cell>
          <cell r="N11">
            <v>0</v>
          </cell>
          <cell r="P11" t="str">
            <v>YA B</v>
          </cell>
          <cell r="Q11">
            <v>2</v>
          </cell>
          <cell r="R11">
            <v>30</v>
          </cell>
          <cell r="U11">
            <v>3</v>
          </cell>
        </row>
        <row r="12">
          <cell r="B12" t="str">
            <v xml:space="preserve"> 50 m</v>
          </cell>
          <cell r="J12" t="str">
            <v xml:space="preserve"> 50 m</v>
          </cell>
          <cell r="M12" t="str">
            <v>.0,00</v>
          </cell>
          <cell r="N12">
            <v>0</v>
          </cell>
          <cell r="P12" t="str">
            <v>200 m                   250 p =</v>
          </cell>
          <cell r="S12" t="str">
            <v>2.30</v>
          </cell>
        </row>
        <row r="13">
          <cell r="B13" t="str">
            <v>Name</v>
          </cell>
          <cell r="E13" t="str">
            <v>Time</v>
          </cell>
          <cell r="F13" t="str">
            <v>Penalty</v>
          </cell>
          <cell r="G13" t="str">
            <v>Score</v>
          </cell>
          <cell r="J13" t="str">
            <v>Name</v>
          </cell>
          <cell r="M13" t="str">
            <v>.0,00</v>
          </cell>
          <cell r="N13">
            <v>0</v>
          </cell>
        </row>
        <row r="14">
          <cell r="B14" t="str">
            <v>Hugo Palmstierna</v>
          </cell>
          <cell r="C14" t="str">
            <v>K1</v>
          </cell>
          <cell r="D14" t="str">
            <v>YE B</v>
          </cell>
          <cell r="E14" t="str">
            <v>1.08,88</v>
          </cell>
          <cell r="G14">
            <v>108</v>
          </cell>
          <cell r="J14" t="str">
            <v>Hugo Palmstierna</v>
          </cell>
          <cell r="K14">
            <v>1</v>
          </cell>
          <cell r="L14">
            <v>8.8800000000000008</v>
          </cell>
          <cell r="M14" t="str">
            <v>1.08,88</v>
          </cell>
          <cell r="N14">
            <v>108</v>
          </cell>
          <cell r="P14" t="str">
            <v>YB B</v>
          </cell>
          <cell r="Q14">
            <v>2</v>
          </cell>
          <cell r="R14">
            <v>30</v>
          </cell>
          <cell r="U14">
            <v>3</v>
          </cell>
        </row>
        <row r="15">
          <cell r="B15" t="str">
            <v>Alma Strömsöe</v>
          </cell>
          <cell r="C15" t="str">
            <v>Dalregementet</v>
          </cell>
          <cell r="D15" t="str">
            <v>YE G</v>
          </cell>
          <cell r="E15" t="str">
            <v>.46,15</v>
          </cell>
          <cell r="G15">
            <v>244</v>
          </cell>
          <cell r="J15" t="str">
            <v>Alma Strömsöe</v>
          </cell>
          <cell r="L15">
            <v>46.15</v>
          </cell>
          <cell r="M15" t="str">
            <v>.46,15</v>
          </cell>
          <cell r="N15">
            <v>244</v>
          </cell>
          <cell r="P15" t="str">
            <v>200 m                   250 p =</v>
          </cell>
          <cell r="S15" t="str">
            <v>2.30</v>
          </cell>
        </row>
        <row r="16">
          <cell r="B16" t="str">
            <v>Linnea Kroon</v>
          </cell>
          <cell r="C16" t="str">
            <v>UMF</v>
          </cell>
          <cell r="D16" t="str">
            <v>YD G</v>
          </cell>
          <cell r="E16" t="str">
            <v>.34,88</v>
          </cell>
          <cell r="G16">
            <v>312</v>
          </cell>
          <cell r="J16" t="str">
            <v>Linnea Kroon</v>
          </cell>
          <cell r="L16">
            <v>34.880000000000003</v>
          </cell>
          <cell r="M16" t="str">
            <v>.34,88</v>
          </cell>
          <cell r="N16">
            <v>312</v>
          </cell>
        </row>
        <row r="17">
          <cell r="B17" t="str">
            <v>Jakob Rasmuson</v>
          </cell>
          <cell r="C17" t="str">
            <v>K1</v>
          </cell>
          <cell r="D17" t="str">
            <v>YD B</v>
          </cell>
          <cell r="E17" t="str">
            <v>.33,68</v>
          </cell>
          <cell r="G17">
            <v>318</v>
          </cell>
          <cell r="J17" t="str">
            <v>Jakob Rasmuson</v>
          </cell>
          <cell r="L17">
            <v>33.68</v>
          </cell>
          <cell r="M17" t="str">
            <v>.33,68</v>
          </cell>
          <cell r="N17">
            <v>318</v>
          </cell>
          <cell r="P17" t="str">
            <v>YC B</v>
          </cell>
          <cell r="Q17">
            <v>1</v>
          </cell>
          <cell r="R17">
            <v>20</v>
          </cell>
          <cell r="U17">
            <v>6</v>
          </cell>
        </row>
        <row r="18">
          <cell r="B18" t="str">
            <v>Sara Strömsöe</v>
          </cell>
          <cell r="C18" t="str">
            <v>Dalregementet</v>
          </cell>
          <cell r="D18" t="str">
            <v>YE G</v>
          </cell>
          <cell r="E18" t="str">
            <v>.59,41</v>
          </cell>
          <cell r="G18">
            <v>164</v>
          </cell>
          <cell r="J18" t="str">
            <v>Sara Strömsöe</v>
          </cell>
          <cell r="L18">
            <v>59.41</v>
          </cell>
          <cell r="M18" t="str">
            <v>.59,41</v>
          </cell>
          <cell r="N18">
            <v>164</v>
          </cell>
          <cell r="S18" t="str">
            <v>1.20</v>
          </cell>
        </row>
        <row r="19">
          <cell r="B19" t="str">
            <v>Lucas Islas Flygare</v>
          </cell>
          <cell r="C19" t="str">
            <v>UMF</v>
          </cell>
          <cell r="D19" t="str">
            <v>YD B</v>
          </cell>
          <cell r="E19" t="str">
            <v>1.14,28</v>
          </cell>
          <cell r="G19">
            <v>76</v>
          </cell>
          <cell r="J19" t="str">
            <v>Lucas Islas Flygare</v>
          </cell>
          <cell r="K19">
            <v>1</v>
          </cell>
          <cell r="L19">
            <v>14.28</v>
          </cell>
          <cell r="M19" t="str">
            <v>1.14,28</v>
          </cell>
          <cell r="N19">
            <v>76</v>
          </cell>
        </row>
        <row r="20">
          <cell r="J20">
            <v>0</v>
          </cell>
          <cell r="M20" t="str">
            <v>.0,00</v>
          </cell>
          <cell r="N20">
            <v>0</v>
          </cell>
        </row>
        <row r="21">
          <cell r="B21" t="str">
            <v xml:space="preserve"> 100 m</v>
          </cell>
          <cell r="J21" t="str">
            <v xml:space="preserve"> 100 m</v>
          </cell>
          <cell r="K21">
            <v>1</v>
          </cell>
          <cell r="L21">
            <v>20</v>
          </cell>
          <cell r="M21" t="str">
            <v>1.20,00</v>
          </cell>
          <cell r="N21" t="e">
            <v>#N/A</v>
          </cell>
          <cell r="P21" t="str">
            <v>YD B</v>
          </cell>
          <cell r="Q21">
            <v>0</v>
          </cell>
          <cell r="R21">
            <v>45</v>
          </cell>
          <cell r="U21">
            <v>6</v>
          </cell>
        </row>
        <row r="22">
          <cell r="B22" t="str">
            <v>Name</v>
          </cell>
          <cell r="E22" t="str">
            <v>Time</v>
          </cell>
          <cell r="F22" t="str">
            <v>Penalty</v>
          </cell>
          <cell r="G22" t="str">
            <v>Score</v>
          </cell>
          <cell r="J22" t="str">
            <v>Name</v>
          </cell>
          <cell r="M22" t="str">
            <v>.0,00</v>
          </cell>
          <cell r="N22">
            <v>0</v>
          </cell>
          <cell r="P22" t="str">
            <v>50 m                   250 p =</v>
          </cell>
          <cell r="S22" t="str">
            <v>0.45</v>
          </cell>
        </row>
        <row r="23">
          <cell r="E23" t="str">
            <v/>
          </cell>
          <cell r="G23" t="str">
            <v/>
          </cell>
          <cell r="J23">
            <v>0</v>
          </cell>
          <cell r="M23" t="str">
            <v>.0,00</v>
          </cell>
          <cell r="N23">
            <v>0</v>
          </cell>
        </row>
        <row r="24">
          <cell r="B24" t="str">
            <v>Thea Palmstierna</v>
          </cell>
          <cell r="C24" t="str">
            <v>K1</v>
          </cell>
          <cell r="D24" t="str">
            <v>YC G</v>
          </cell>
          <cell r="E24" t="str">
            <v>1.52,1</v>
          </cell>
          <cell r="G24">
            <v>58</v>
          </cell>
          <cell r="J24" t="str">
            <v>Thea Palmstierna</v>
          </cell>
          <cell r="K24">
            <v>1</v>
          </cell>
          <cell r="L24">
            <v>52.1</v>
          </cell>
          <cell r="M24" t="str">
            <v>1.52,1</v>
          </cell>
          <cell r="N24">
            <v>58</v>
          </cell>
          <cell r="P24" t="str">
            <v>YE B</v>
          </cell>
          <cell r="Q24">
            <v>0</v>
          </cell>
          <cell r="R24">
            <v>45</v>
          </cell>
          <cell r="U24">
            <v>6</v>
          </cell>
        </row>
        <row r="25">
          <cell r="B25" t="str">
            <v>Daniel Bergkvist Dorenius</v>
          </cell>
          <cell r="C25" t="str">
            <v>K1</v>
          </cell>
          <cell r="D25" t="str">
            <v>YC B</v>
          </cell>
          <cell r="E25" t="str">
            <v>1.40,7</v>
          </cell>
          <cell r="G25">
            <v>126</v>
          </cell>
          <cell r="J25" t="str">
            <v>Daniel Bergkvist Dorenius</v>
          </cell>
          <cell r="K25">
            <v>1</v>
          </cell>
          <cell r="L25">
            <v>40.700000000000003</v>
          </cell>
          <cell r="M25" t="str">
            <v>1.40,7</v>
          </cell>
          <cell r="N25">
            <v>126</v>
          </cell>
          <cell r="P25" t="str">
            <v>50 m                   250 p =</v>
          </cell>
          <cell r="S25" t="str">
            <v>0.45</v>
          </cell>
        </row>
        <row r="26">
          <cell r="B26" t="str">
            <v>Sarah Bergkvist Dorenius</v>
          </cell>
          <cell r="C26" t="str">
            <v>K1</v>
          </cell>
          <cell r="D26" t="str">
            <v>YC G</v>
          </cell>
          <cell r="E26" t="str">
            <v>1.43,73</v>
          </cell>
          <cell r="G26">
            <v>108</v>
          </cell>
          <cell r="J26" t="str">
            <v>Sarah Bergkvist Dorenius</v>
          </cell>
          <cell r="K26">
            <v>1</v>
          </cell>
          <cell r="L26">
            <v>43.73</v>
          </cell>
          <cell r="M26" t="str">
            <v>1.43,73</v>
          </cell>
          <cell r="N26">
            <v>108</v>
          </cell>
        </row>
        <row r="27">
          <cell r="E27" t="str">
            <v/>
          </cell>
          <cell r="G27" t="str">
            <v/>
          </cell>
          <cell r="J27">
            <v>0</v>
          </cell>
          <cell r="M27" t="str">
            <v>.0,00</v>
          </cell>
          <cell r="N27">
            <v>0</v>
          </cell>
          <cell r="P27" t="str">
            <v>S G</v>
          </cell>
          <cell r="Q27">
            <v>2</v>
          </cell>
          <cell r="R27">
            <v>30</v>
          </cell>
          <cell r="U27">
            <v>3</v>
          </cell>
        </row>
        <row r="28">
          <cell r="E28" t="str">
            <v/>
          </cell>
          <cell r="G28" t="str">
            <v/>
          </cell>
          <cell r="J28">
            <v>0</v>
          </cell>
          <cell r="M28" t="str">
            <v>.0,00</v>
          </cell>
          <cell r="N28">
            <v>0</v>
          </cell>
          <cell r="P28" t="str">
            <v>200  m                  250 p =</v>
          </cell>
          <cell r="S28" t="str">
            <v>2.30</v>
          </cell>
        </row>
        <row r="29">
          <cell r="J29" t="str">
            <v xml:space="preserve">lotta </v>
          </cell>
          <cell r="K29">
            <v>1</v>
          </cell>
          <cell r="M29" t="str">
            <v>1.0,00</v>
          </cell>
          <cell r="N29" t="e">
            <v>#N/A</v>
          </cell>
        </row>
        <row r="30">
          <cell r="B30" t="str">
            <v xml:space="preserve"> 100 m</v>
          </cell>
          <cell r="J30" t="str">
            <v xml:space="preserve"> 100 m</v>
          </cell>
          <cell r="M30" t="str">
            <v>.0,00</v>
          </cell>
          <cell r="N30">
            <v>0</v>
          </cell>
          <cell r="P30" t="str">
            <v>J G</v>
          </cell>
          <cell r="Q30">
            <v>2</v>
          </cell>
          <cell r="R30">
            <v>30</v>
          </cell>
          <cell r="U30">
            <v>3</v>
          </cell>
        </row>
        <row r="31">
          <cell r="B31" t="str">
            <v>Name</v>
          </cell>
          <cell r="E31" t="str">
            <v>Time</v>
          </cell>
          <cell r="F31" t="str">
            <v>Penalty</v>
          </cell>
          <cell r="G31" t="str">
            <v>Score</v>
          </cell>
          <cell r="J31" t="str">
            <v>Name</v>
          </cell>
          <cell r="M31" t="str">
            <v>.0,00</v>
          </cell>
          <cell r="N31">
            <v>0</v>
          </cell>
          <cell r="P31" t="str">
            <v>200  m                  250 p =</v>
          </cell>
          <cell r="S31" t="str">
            <v>2.30</v>
          </cell>
        </row>
        <row r="32">
          <cell r="B32" t="str">
            <v>Ian Renée</v>
          </cell>
          <cell r="C32" t="str">
            <v>K1</v>
          </cell>
          <cell r="D32" t="str">
            <v>YC B</v>
          </cell>
          <cell r="E32" t="str">
            <v>1.52,5</v>
          </cell>
          <cell r="G32">
            <v>56</v>
          </cell>
          <cell r="J32" t="str">
            <v>Ian Renée</v>
          </cell>
          <cell r="K32">
            <v>1</v>
          </cell>
          <cell r="L32">
            <v>52.5</v>
          </cell>
          <cell r="M32" t="str">
            <v>1.52,5</v>
          </cell>
          <cell r="N32">
            <v>56</v>
          </cell>
        </row>
        <row r="33">
          <cell r="B33" t="str">
            <v>Hedda Fransson</v>
          </cell>
          <cell r="C33" t="str">
            <v>UMF</v>
          </cell>
          <cell r="D33" t="str">
            <v>YC G</v>
          </cell>
          <cell r="E33" t="str">
            <v>1.20,1</v>
          </cell>
          <cell r="G33">
            <v>250</v>
          </cell>
          <cell r="J33" t="str">
            <v>Hedda Fransson</v>
          </cell>
          <cell r="K33">
            <v>1</v>
          </cell>
          <cell r="L33">
            <v>20.100000000000001</v>
          </cell>
          <cell r="M33" t="str">
            <v>1.20,1</v>
          </cell>
          <cell r="N33">
            <v>250</v>
          </cell>
          <cell r="P33" t="str">
            <v>YA G</v>
          </cell>
          <cell r="Q33">
            <v>2</v>
          </cell>
          <cell r="R33">
            <v>30</v>
          </cell>
          <cell r="U33">
            <v>3</v>
          </cell>
        </row>
        <row r="34">
          <cell r="B34" t="str">
            <v>Ludvig Rasmuson</v>
          </cell>
          <cell r="C34" t="str">
            <v>K1</v>
          </cell>
          <cell r="D34" t="str">
            <v>YC B</v>
          </cell>
          <cell r="E34" t="str">
            <v>1.12,81</v>
          </cell>
          <cell r="G34">
            <v>294</v>
          </cell>
          <cell r="J34" t="str">
            <v>Ludvig Rasmuson</v>
          </cell>
          <cell r="K34">
            <v>1</v>
          </cell>
          <cell r="L34">
            <v>12.81</v>
          </cell>
          <cell r="M34" t="str">
            <v>1.12,81</v>
          </cell>
          <cell r="N34">
            <v>294</v>
          </cell>
          <cell r="P34" t="str">
            <v>200  m                  250 p =</v>
          </cell>
          <cell r="S34" t="str">
            <v>2.30</v>
          </cell>
        </row>
        <row r="35">
          <cell r="B35" t="str">
            <v>Karl Johan Rasmuson</v>
          </cell>
          <cell r="C35" t="str">
            <v>K1</v>
          </cell>
          <cell r="D35" t="str">
            <v>YC B</v>
          </cell>
          <cell r="E35" t="str">
            <v>1.11,15</v>
          </cell>
          <cell r="G35">
            <v>304</v>
          </cell>
          <cell r="J35" t="str">
            <v>Karl Johan Rasmuson</v>
          </cell>
          <cell r="K35">
            <v>1</v>
          </cell>
          <cell r="L35">
            <v>11.15</v>
          </cell>
          <cell r="M35" t="str">
            <v>1.11,15</v>
          </cell>
          <cell r="N35">
            <v>304</v>
          </cell>
        </row>
        <row r="36">
          <cell r="B36" t="str">
            <v>Tiitus Ämmälä</v>
          </cell>
          <cell r="C36" t="str">
            <v>HN5O</v>
          </cell>
          <cell r="D36" t="str">
            <v>YC B</v>
          </cell>
          <cell r="E36" t="str">
            <v>1.21,38</v>
          </cell>
          <cell r="G36">
            <v>242</v>
          </cell>
          <cell r="J36" t="str">
            <v>Tiitus Ämmälä</v>
          </cell>
          <cell r="K36">
            <v>1</v>
          </cell>
          <cell r="L36">
            <v>21.38</v>
          </cell>
          <cell r="M36" t="str">
            <v>1.21,38</v>
          </cell>
          <cell r="N36">
            <v>242</v>
          </cell>
          <cell r="P36" t="str">
            <v>YB G</v>
          </cell>
          <cell r="Q36">
            <v>2</v>
          </cell>
          <cell r="R36">
            <v>30</v>
          </cell>
          <cell r="U36">
            <v>3</v>
          </cell>
        </row>
        <row r="37">
          <cell r="B37" t="str">
            <v>Johanna Forslund</v>
          </cell>
          <cell r="C37" t="str">
            <v>UMF</v>
          </cell>
          <cell r="D37" t="str">
            <v>YC G</v>
          </cell>
          <cell r="E37" t="str">
            <v>1.29,6</v>
          </cell>
          <cell r="G37">
            <v>194</v>
          </cell>
          <cell r="J37" t="str">
            <v>Johanna Forslund</v>
          </cell>
          <cell r="K37">
            <v>1</v>
          </cell>
          <cell r="L37">
            <v>29.6</v>
          </cell>
          <cell r="M37" t="str">
            <v>1.29,6</v>
          </cell>
          <cell r="N37">
            <v>194</v>
          </cell>
          <cell r="P37" t="str">
            <v>200  m                  250 p =</v>
          </cell>
          <cell r="S37" t="str">
            <v>2.30</v>
          </cell>
        </row>
        <row r="38">
          <cell r="J38">
            <v>0</v>
          </cell>
          <cell r="M38" t="str">
            <v>.0,00</v>
          </cell>
          <cell r="N38">
            <v>0</v>
          </cell>
        </row>
        <row r="39">
          <cell r="B39" t="str">
            <v xml:space="preserve"> 200 m</v>
          </cell>
          <cell r="J39" t="str">
            <v xml:space="preserve"> 200 m</v>
          </cell>
          <cell r="M39" t="str">
            <v>.0,00</v>
          </cell>
          <cell r="N39">
            <v>0</v>
          </cell>
          <cell r="P39" t="str">
            <v>YC G</v>
          </cell>
          <cell r="Q39">
            <v>1</v>
          </cell>
          <cell r="R39">
            <v>20</v>
          </cell>
          <cell r="U39">
            <v>6</v>
          </cell>
        </row>
        <row r="40">
          <cell r="B40" t="str">
            <v>Name</v>
          </cell>
          <cell r="E40" t="str">
            <v>Time</v>
          </cell>
          <cell r="F40" t="str">
            <v>Penalty</v>
          </cell>
          <cell r="G40" t="str">
            <v>Score</v>
          </cell>
          <cell r="J40" t="str">
            <v>Name</v>
          </cell>
          <cell r="M40" t="str">
            <v>.0,00</v>
          </cell>
          <cell r="N40">
            <v>0</v>
          </cell>
          <cell r="P40" t="str">
            <v>100 m                    250 p =</v>
          </cell>
          <cell r="S40" t="str">
            <v>1.20</v>
          </cell>
        </row>
        <row r="41">
          <cell r="B41" t="str">
            <v>Olivia Paulsson</v>
          </cell>
          <cell r="C41" t="str">
            <v>K1</v>
          </cell>
          <cell r="D41" t="str">
            <v>J G</v>
          </cell>
          <cell r="E41" t="str">
            <v>3.26,07</v>
          </cell>
          <cell r="G41">
            <v>82</v>
          </cell>
          <cell r="J41" t="str">
            <v>Olivia Paulsson</v>
          </cell>
          <cell r="K41">
            <v>3</v>
          </cell>
          <cell r="L41">
            <v>26.07</v>
          </cell>
          <cell r="M41" t="str">
            <v>3.26,07</v>
          </cell>
          <cell r="N41">
            <v>82</v>
          </cell>
        </row>
        <row r="42">
          <cell r="B42" t="str">
            <v>Elisa Lähdesmäki</v>
          </cell>
          <cell r="C42" t="str">
            <v>HN5O</v>
          </cell>
          <cell r="D42" t="str">
            <v>S G</v>
          </cell>
          <cell r="E42" t="str">
            <v>3.05,53</v>
          </cell>
          <cell r="G42">
            <v>144</v>
          </cell>
          <cell r="J42" t="str">
            <v>Elisa Lähdesmäki</v>
          </cell>
          <cell r="K42">
            <v>3</v>
          </cell>
          <cell r="L42">
            <v>5.53</v>
          </cell>
          <cell r="M42" t="str">
            <v>3.05,53</v>
          </cell>
          <cell r="N42">
            <v>144</v>
          </cell>
          <cell r="P42" t="str">
            <v>YD G</v>
          </cell>
          <cell r="Q42">
            <v>0</v>
          </cell>
          <cell r="R42">
            <v>45</v>
          </cell>
          <cell r="U42">
            <v>6</v>
          </cell>
        </row>
        <row r="43">
          <cell r="B43" t="str">
            <v>Hilda Fransson</v>
          </cell>
          <cell r="C43" t="str">
            <v>K1</v>
          </cell>
          <cell r="D43" t="str">
            <v>J G</v>
          </cell>
          <cell r="E43" t="str">
            <v>2.39,28</v>
          </cell>
          <cell r="G43">
            <v>223</v>
          </cell>
          <cell r="J43" t="str">
            <v>Hilda Fransson</v>
          </cell>
          <cell r="K43">
            <v>2</v>
          </cell>
          <cell r="L43">
            <v>39.28</v>
          </cell>
          <cell r="M43" t="str">
            <v>2.39,28</v>
          </cell>
          <cell r="N43">
            <v>223</v>
          </cell>
          <cell r="P43" t="str">
            <v>50 m                     250 p =</v>
          </cell>
          <cell r="S43" t="str">
            <v>0.45</v>
          </cell>
        </row>
        <row r="44">
          <cell r="B44" t="str">
            <v>Saskia Halminen</v>
          </cell>
          <cell r="C44" t="str">
            <v>HN5O</v>
          </cell>
          <cell r="D44" t="str">
            <v>S G</v>
          </cell>
          <cell r="E44" t="str">
            <v>3.03,04</v>
          </cell>
          <cell r="G44">
            <v>151</v>
          </cell>
          <cell r="J44" t="str">
            <v>Saskia Halminen</v>
          </cell>
          <cell r="K44">
            <v>3</v>
          </cell>
          <cell r="L44">
            <v>3.04</v>
          </cell>
          <cell r="M44" t="str">
            <v>3.03,04</v>
          </cell>
          <cell r="N44">
            <v>151</v>
          </cell>
        </row>
        <row r="45">
          <cell r="B45" t="str">
            <v>Anna Peltonen</v>
          </cell>
          <cell r="C45" t="str">
            <v>HN5O</v>
          </cell>
          <cell r="D45" t="str">
            <v>YB G</v>
          </cell>
          <cell r="E45" t="str">
            <v>3.38,5</v>
          </cell>
          <cell r="G45">
            <v>45</v>
          </cell>
          <cell r="J45" t="str">
            <v>Anna Peltonen</v>
          </cell>
          <cell r="K45">
            <v>3</v>
          </cell>
          <cell r="L45">
            <v>38.5</v>
          </cell>
          <cell r="M45" t="str">
            <v>3.38,5</v>
          </cell>
          <cell r="N45">
            <v>45</v>
          </cell>
          <cell r="P45" t="str">
            <v>YE G</v>
          </cell>
          <cell r="Q45">
            <v>0</v>
          </cell>
          <cell r="R45">
            <v>45</v>
          </cell>
          <cell r="U45">
            <v>6</v>
          </cell>
        </row>
        <row r="46">
          <cell r="E46" t="str">
            <v/>
          </cell>
          <cell r="G46" t="str">
            <v/>
          </cell>
          <cell r="J46">
            <v>0</v>
          </cell>
          <cell r="M46" t="str">
            <v>.0,00</v>
          </cell>
          <cell r="N46">
            <v>0</v>
          </cell>
          <cell r="P46" t="str">
            <v>50 m                     250 p =</v>
          </cell>
          <cell r="S46" t="str">
            <v>0.45</v>
          </cell>
        </row>
        <row r="47">
          <cell r="J47">
            <v>0</v>
          </cell>
          <cell r="M47" t="str">
            <v>.0,00</v>
          </cell>
          <cell r="N47">
            <v>0</v>
          </cell>
        </row>
        <row r="48">
          <cell r="B48" t="str">
            <v xml:space="preserve"> 200 m</v>
          </cell>
          <cell r="J48" t="str">
            <v xml:space="preserve"> 200 m</v>
          </cell>
          <cell r="M48" t="str">
            <v>.0,00</v>
          </cell>
          <cell r="N48">
            <v>0</v>
          </cell>
        </row>
        <row r="49">
          <cell r="B49" t="str">
            <v>Name</v>
          </cell>
          <cell r="E49" t="str">
            <v>Time</v>
          </cell>
          <cell r="F49" t="str">
            <v>Penalty</v>
          </cell>
          <cell r="G49" t="str">
            <v>Score</v>
          </cell>
          <cell r="J49" t="str">
            <v>Name</v>
          </cell>
          <cell r="M49" t="str">
            <v>.0,00</v>
          </cell>
          <cell r="N49">
            <v>0</v>
          </cell>
        </row>
        <row r="50">
          <cell r="B50" t="str">
            <v>Axel Strömsöe</v>
          </cell>
          <cell r="C50" t="str">
            <v>Dalregementet</v>
          </cell>
          <cell r="D50" t="str">
            <v>YB B</v>
          </cell>
          <cell r="E50" t="str">
            <v>2.30,91</v>
          </cell>
          <cell r="G50">
            <v>248</v>
          </cell>
          <cell r="J50" t="str">
            <v>Axel Strömsöe</v>
          </cell>
          <cell r="K50">
            <v>2</v>
          </cell>
          <cell r="L50">
            <v>30.91</v>
          </cell>
          <cell r="M50" t="str">
            <v>2.30,91</v>
          </cell>
          <cell r="N50">
            <v>248</v>
          </cell>
        </row>
        <row r="51">
          <cell r="B51" t="str">
            <v>Jonathan Berglind</v>
          </cell>
          <cell r="C51" t="str">
            <v>UMF</v>
          </cell>
          <cell r="D51" t="str">
            <v>J B</v>
          </cell>
          <cell r="E51" t="str">
            <v>2.20,53</v>
          </cell>
          <cell r="G51">
            <v>279</v>
          </cell>
          <cell r="J51" t="str">
            <v>Jonathan Berglind</v>
          </cell>
          <cell r="K51">
            <v>2</v>
          </cell>
          <cell r="L51">
            <v>20.53</v>
          </cell>
          <cell r="M51" t="str">
            <v>2.20,53</v>
          </cell>
          <cell r="N51">
            <v>279</v>
          </cell>
        </row>
        <row r="52">
          <cell r="B52" t="str">
            <v>Philip Dannfors</v>
          </cell>
          <cell r="C52" t="str">
            <v>UMF</v>
          </cell>
          <cell r="D52" t="str">
            <v>YB B</v>
          </cell>
          <cell r="E52" t="str">
            <v>2.04,15</v>
          </cell>
          <cell r="G52">
            <v>328</v>
          </cell>
          <cell r="J52" t="str">
            <v>Philip Dannfors</v>
          </cell>
          <cell r="K52">
            <v>2</v>
          </cell>
          <cell r="L52">
            <v>4.1500000000000004</v>
          </cell>
          <cell r="M52" t="str">
            <v>2.04,15</v>
          </cell>
          <cell r="N52">
            <v>328</v>
          </cell>
        </row>
        <row r="53">
          <cell r="B53" t="str">
            <v>Daniel Steinbock</v>
          </cell>
          <cell r="C53" t="str">
            <v>UMF</v>
          </cell>
          <cell r="D53" t="str">
            <v>J B</v>
          </cell>
          <cell r="E53" t="str">
            <v>2.10,48</v>
          </cell>
          <cell r="G53">
            <v>309</v>
          </cell>
          <cell r="J53" t="str">
            <v>Daniel Steinbock</v>
          </cell>
          <cell r="K53">
            <v>2</v>
          </cell>
          <cell r="L53">
            <v>10.48</v>
          </cell>
          <cell r="M53" t="str">
            <v>2.10,48</v>
          </cell>
          <cell r="N53">
            <v>309</v>
          </cell>
        </row>
        <row r="54">
          <cell r="B54" t="str">
            <v>Marcus Stenberg</v>
          </cell>
          <cell r="C54" t="str">
            <v>UMF</v>
          </cell>
          <cell r="D54" t="str">
            <v>YB B</v>
          </cell>
          <cell r="E54" t="str">
            <v>2.33,18</v>
          </cell>
          <cell r="G54">
            <v>241</v>
          </cell>
          <cell r="J54" t="str">
            <v>Marcus Stenberg</v>
          </cell>
          <cell r="K54">
            <v>2</v>
          </cell>
          <cell r="L54">
            <v>33.18</v>
          </cell>
          <cell r="M54" t="str">
            <v>2.33,18</v>
          </cell>
          <cell r="N54">
            <v>241</v>
          </cell>
        </row>
        <row r="55">
          <cell r="E55" t="str">
            <v/>
          </cell>
          <cell r="G55" t="str">
            <v/>
          </cell>
          <cell r="J55">
            <v>0</v>
          </cell>
          <cell r="M55" t="str">
            <v>.0,00</v>
          </cell>
          <cell r="N55">
            <v>0</v>
          </cell>
        </row>
        <row r="56">
          <cell r="J56">
            <v>0</v>
          </cell>
          <cell r="M56" t="str">
            <v>.0,00</v>
          </cell>
          <cell r="N56">
            <v>0</v>
          </cell>
        </row>
        <row r="57">
          <cell r="J57">
            <v>0</v>
          </cell>
          <cell r="M57" t="str">
            <v>.0,00</v>
          </cell>
          <cell r="N57">
            <v>0</v>
          </cell>
        </row>
        <row r="58">
          <cell r="J58">
            <v>0</v>
          </cell>
          <cell r="M58" t="str">
            <v>.0,00</v>
          </cell>
          <cell r="N58">
            <v>0</v>
          </cell>
        </row>
        <row r="59">
          <cell r="J59">
            <v>0</v>
          </cell>
          <cell r="M59" t="str">
            <v>.0,00</v>
          </cell>
          <cell r="N59">
            <v>0</v>
          </cell>
        </row>
        <row r="60">
          <cell r="J60">
            <v>0</v>
          </cell>
          <cell r="M60" t="str">
            <v>.0,00</v>
          </cell>
          <cell r="N60">
            <v>0</v>
          </cell>
        </row>
        <row r="61">
          <cell r="J61">
            <v>0</v>
          </cell>
          <cell r="M61" t="str">
            <v>.0,00</v>
          </cell>
          <cell r="N61">
            <v>0</v>
          </cell>
        </row>
        <row r="62">
          <cell r="J62">
            <v>0</v>
          </cell>
          <cell r="M62" t="str">
            <v>.0,00</v>
          </cell>
          <cell r="N62">
            <v>0</v>
          </cell>
        </row>
        <row r="63">
          <cell r="J63">
            <v>0</v>
          </cell>
          <cell r="M63" t="str">
            <v>.0,00</v>
          </cell>
          <cell r="N63">
            <v>0</v>
          </cell>
        </row>
        <row r="64">
          <cell r="J64">
            <v>0</v>
          </cell>
          <cell r="M64" t="str">
            <v>.0,00</v>
          </cell>
          <cell r="N64">
            <v>0</v>
          </cell>
        </row>
        <row r="67">
          <cell r="B67" t="str">
            <v>Viggo Granzelius</v>
          </cell>
          <cell r="C67" t="str">
            <v>K1</v>
          </cell>
          <cell r="D67" t="str">
            <v>YC B</v>
          </cell>
        </row>
        <row r="68">
          <cell r="B68" t="str">
            <v>Women Senior</v>
          </cell>
        </row>
        <row r="69">
          <cell r="B69" t="str">
            <v>Kim Pettersson-Bohlin</v>
          </cell>
          <cell r="C69" t="str">
            <v>UMF</v>
          </cell>
          <cell r="D69" t="str">
            <v>S G</v>
          </cell>
          <cell r="E69">
            <v>2.23</v>
          </cell>
        </row>
        <row r="70">
          <cell r="B70" t="str">
            <v>Sally Ottilia Pettersson</v>
          </cell>
          <cell r="C70" t="str">
            <v>K1</v>
          </cell>
          <cell r="D70" t="str">
            <v>S G</v>
          </cell>
          <cell r="E70">
            <v>3.4</v>
          </cell>
        </row>
        <row r="71">
          <cell r="B71" t="str">
            <v>Erika Ornstein</v>
          </cell>
          <cell r="C71" t="str">
            <v>K1</v>
          </cell>
          <cell r="D71" t="str">
            <v>S G</v>
          </cell>
          <cell r="E71">
            <v>3.4</v>
          </cell>
        </row>
        <row r="73">
          <cell r="B73" t="str">
            <v>Men Junior</v>
          </cell>
        </row>
        <row r="74">
          <cell r="B74" t="str">
            <v>Daniel Steinbock</v>
          </cell>
          <cell r="C74" t="str">
            <v>UMF</v>
          </cell>
          <cell r="D74" t="str">
            <v>J B</v>
          </cell>
          <cell r="E74">
            <v>2.08</v>
          </cell>
        </row>
        <row r="75">
          <cell r="B75" t="str">
            <v>Jonathan Berglind</v>
          </cell>
          <cell r="C75" t="str">
            <v>UMF</v>
          </cell>
          <cell r="D75" t="str">
            <v>J B</v>
          </cell>
          <cell r="E75">
            <v>2.23</v>
          </cell>
        </row>
        <row r="77">
          <cell r="B77" t="str">
            <v>Women Junior</v>
          </cell>
        </row>
        <row r="78">
          <cell r="B78" t="str">
            <v>Hilda Fransson</v>
          </cell>
          <cell r="C78" t="str">
            <v>K1</v>
          </cell>
          <cell r="D78" t="str">
            <v>J G</v>
          </cell>
          <cell r="E78">
            <v>2.4</v>
          </cell>
        </row>
        <row r="79">
          <cell r="B79" t="str">
            <v>Olivia Paulsson</v>
          </cell>
          <cell r="C79" t="str">
            <v>K1</v>
          </cell>
          <cell r="D79" t="str">
            <v>J G</v>
          </cell>
          <cell r="E79">
            <v>3.5</v>
          </cell>
        </row>
        <row r="81">
          <cell r="B81" t="str">
            <v>Boys B</v>
          </cell>
        </row>
        <row r="82">
          <cell r="B82" t="str">
            <v>Philip Dannfors</v>
          </cell>
          <cell r="C82" t="str">
            <v>UMF</v>
          </cell>
          <cell r="D82" t="str">
            <v>YB B</v>
          </cell>
          <cell r="E82">
            <v>2.09</v>
          </cell>
        </row>
        <row r="83">
          <cell r="B83" t="str">
            <v>Karl Dannfors</v>
          </cell>
          <cell r="C83" t="str">
            <v>UMF</v>
          </cell>
          <cell r="D83" t="str">
            <v>YB B</v>
          </cell>
          <cell r="E83">
            <v>2.29</v>
          </cell>
        </row>
        <row r="84">
          <cell r="B84" t="str">
            <v>Hannes Stråle</v>
          </cell>
          <cell r="C84" t="str">
            <v>UMF</v>
          </cell>
          <cell r="D84" t="str">
            <v>YB B</v>
          </cell>
          <cell r="E84">
            <v>2.2599999999999998</v>
          </cell>
        </row>
        <row r="85">
          <cell r="B85" t="str">
            <v>Marcus Stenberg</v>
          </cell>
          <cell r="C85" t="str">
            <v>UMF</v>
          </cell>
          <cell r="D85" t="str">
            <v>YB B</v>
          </cell>
          <cell r="E85">
            <v>2.58</v>
          </cell>
        </row>
        <row r="86">
          <cell r="B86" t="str">
            <v>Axel Strömsöe</v>
          </cell>
          <cell r="C86" t="str">
            <v>Dalregementet</v>
          </cell>
          <cell r="D86" t="str">
            <v>YB B</v>
          </cell>
          <cell r="E86">
            <v>3</v>
          </cell>
        </row>
        <row r="87">
          <cell r="B87" t="str">
            <v>Felix Törnquist</v>
          </cell>
          <cell r="C87" t="str">
            <v>K1</v>
          </cell>
          <cell r="D87" t="str">
            <v>YB B</v>
          </cell>
          <cell r="E87">
            <v>3.5</v>
          </cell>
        </row>
        <row r="89">
          <cell r="B89" t="str">
            <v>Girls B</v>
          </cell>
        </row>
        <row r="90">
          <cell r="B90" t="str">
            <v>Kerstin Fagerberg</v>
          </cell>
          <cell r="C90" t="str">
            <v>Dalregementet</v>
          </cell>
          <cell r="D90" t="str">
            <v>YB G</v>
          </cell>
          <cell r="E90">
            <v>3.39</v>
          </cell>
        </row>
        <row r="91">
          <cell r="B91" t="str">
            <v>Anna Peltonen</v>
          </cell>
          <cell r="C91" t="str">
            <v>Helsingf 5K</v>
          </cell>
          <cell r="D91" t="str">
            <v>YB G</v>
          </cell>
          <cell r="E91">
            <v>3.4</v>
          </cell>
        </row>
        <row r="93">
          <cell r="B93" t="str">
            <v>Boys C</v>
          </cell>
        </row>
        <row r="94">
          <cell r="B94" t="str">
            <v>Karl Johan Rasmuson</v>
          </cell>
          <cell r="C94" t="str">
            <v>K1</v>
          </cell>
          <cell r="D94" t="str">
            <v>YC B</v>
          </cell>
          <cell r="E94">
            <v>1.1400000000000001</v>
          </cell>
        </row>
      </sheetData>
      <sheetData sheetId="7">
        <row r="3">
          <cell r="B3" t="str">
            <v>Name</v>
          </cell>
          <cell r="C3" t="str">
            <v>Club</v>
          </cell>
          <cell r="D3" t="str">
            <v>Class</v>
          </cell>
          <cell r="E3" t="str">
            <v>Time</v>
          </cell>
          <cell r="F3" t="str">
            <v>Penalty</v>
          </cell>
          <cell r="G3" t="str">
            <v>Score</v>
          </cell>
          <cell r="H3" t="str">
            <v>Rank</v>
          </cell>
          <cell r="O3" t="str">
            <v>4x800 m              500 p =</v>
          </cell>
          <cell r="R3" t="str">
            <v>13.20</v>
          </cell>
        </row>
        <row r="4">
          <cell r="B4" t="str">
            <v>Heat 1   4 x 800 m</v>
          </cell>
        </row>
        <row r="5">
          <cell r="B5" t="str">
            <v>Saskia Halminen</v>
          </cell>
          <cell r="C5" t="str">
            <v>HN5O</v>
          </cell>
          <cell r="D5" t="str">
            <v>S G</v>
          </cell>
          <cell r="E5" t="str">
            <v>17.36</v>
          </cell>
          <cell r="G5">
            <v>244</v>
          </cell>
          <cell r="I5" t="str">
            <v>Saskia Halminen</v>
          </cell>
          <cell r="J5">
            <v>17</v>
          </cell>
          <cell r="K5">
            <v>36</v>
          </cell>
          <cell r="L5" t="str">
            <v>17.36</v>
          </cell>
          <cell r="M5">
            <v>244</v>
          </cell>
          <cell r="O5" t="str">
            <v>J B</v>
          </cell>
          <cell r="P5">
            <v>13</v>
          </cell>
          <cell r="Q5">
            <v>20</v>
          </cell>
          <cell r="R5">
            <v>1</v>
          </cell>
          <cell r="S5" t="str">
            <v>p/sek</v>
          </cell>
          <cell r="T5" t="str">
            <v>50 s</v>
          </cell>
        </row>
        <row r="6">
          <cell r="B6" t="str">
            <v>Daniel Steinbock</v>
          </cell>
          <cell r="C6" t="str">
            <v>UMF</v>
          </cell>
          <cell r="D6" t="str">
            <v>J B</v>
          </cell>
          <cell r="E6" t="str">
            <v>13.46</v>
          </cell>
          <cell r="G6">
            <v>474</v>
          </cell>
          <cell r="I6" t="str">
            <v>Daniel Steinbock</v>
          </cell>
          <cell r="J6">
            <v>13</v>
          </cell>
          <cell r="K6">
            <v>46</v>
          </cell>
          <cell r="L6" t="str">
            <v>13.46</v>
          </cell>
          <cell r="M6">
            <v>474</v>
          </cell>
          <cell r="O6" t="str">
            <v>4x800 m              500 p =</v>
          </cell>
          <cell r="R6" t="str">
            <v>13.20</v>
          </cell>
        </row>
        <row r="7">
          <cell r="B7" t="str">
            <v>Hilda Fransson</v>
          </cell>
          <cell r="C7" t="str">
            <v>K1</v>
          </cell>
          <cell r="D7" t="str">
            <v>J G</v>
          </cell>
          <cell r="E7" t="str">
            <v>17.32</v>
          </cell>
          <cell r="G7">
            <v>248</v>
          </cell>
          <cell r="I7" t="str">
            <v>Hilda Fransson</v>
          </cell>
          <cell r="J7">
            <v>17</v>
          </cell>
          <cell r="K7">
            <v>32</v>
          </cell>
          <cell r="L7" t="str">
            <v>17.32</v>
          </cell>
          <cell r="M7">
            <v>248</v>
          </cell>
        </row>
        <row r="8">
          <cell r="B8" t="str">
            <v>Jonathan Berglind</v>
          </cell>
          <cell r="C8" t="str">
            <v>UMF</v>
          </cell>
          <cell r="D8" t="str">
            <v>J B</v>
          </cell>
          <cell r="E8" t="str">
            <v>13.19</v>
          </cell>
          <cell r="G8">
            <v>501</v>
          </cell>
          <cell r="I8" t="str">
            <v>Jonathan Berglind</v>
          </cell>
          <cell r="J8">
            <v>13</v>
          </cell>
          <cell r="K8">
            <v>19</v>
          </cell>
          <cell r="L8" t="str">
            <v>13.19</v>
          </cell>
          <cell r="M8">
            <v>501</v>
          </cell>
          <cell r="O8" t="str">
            <v>YA B</v>
          </cell>
          <cell r="P8">
            <v>13</v>
          </cell>
          <cell r="Q8">
            <v>20</v>
          </cell>
          <cell r="R8">
            <v>1</v>
          </cell>
          <cell r="S8" t="str">
            <v>p/sek</v>
          </cell>
          <cell r="T8" t="str">
            <v>50 s</v>
          </cell>
        </row>
        <row r="9">
          <cell r="B9" t="str">
            <v>Elisa Lähdesmäki</v>
          </cell>
          <cell r="C9" t="str">
            <v>HN5O</v>
          </cell>
          <cell r="D9" t="str">
            <v>S G</v>
          </cell>
          <cell r="E9" t="str">
            <v>DNF</v>
          </cell>
          <cell r="G9" t="str">
            <v/>
          </cell>
          <cell r="I9" t="str">
            <v>Elisa Lähdesmäki</v>
          </cell>
          <cell r="L9" t="str">
            <v/>
          </cell>
          <cell r="M9" t="str">
            <v/>
          </cell>
          <cell r="O9" t="str">
            <v>4x800 m              500 p =</v>
          </cell>
          <cell r="R9" t="str">
            <v>13.20</v>
          </cell>
        </row>
        <row r="10">
          <cell r="B10" t="str">
            <v>Olivia Paulsson</v>
          </cell>
          <cell r="C10" t="str">
            <v>UMF</v>
          </cell>
          <cell r="D10" t="str">
            <v>YB B</v>
          </cell>
          <cell r="E10" t="str">
            <v>18.56</v>
          </cell>
          <cell r="G10">
            <v>164</v>
          </cell>
          <cell r="I10" t="str">
            <v>Olivia Paulsson</v>
          </cell>
          <cell r="J10">
            <v>18</v>
          </cell>
          <cell r="K10">
            <v>56</v>
          </cell>
          <cell r="L10" t="str">
            <v>18.56</v>
          </cell>
          <cell r="M10">
            <v>164</v>
          </cell>
        </row>
        <row r="11">
          <cell r="B11" t="str">
            <v>Marcus Stenberg</v>
          </cell>
          <cell r="C11" t="str">
            <v>UMF</v>
          </cell>
          <cell r="D11" t="str">
            <v>YB B</v>
          </cell>
          <cell r="E11" t="str">
            <v>14.11</v>
          </cell>
          <cell r="G11">
            <v>449</v>
          </cell>
          <cell r="I11" t="str">
            <v>Marcus Stenberg</v>
          </cell>
          <cell r="J11">
            <v>14</v>
          </cell>
          <cell r="K11">
            <v>11</v>
          </cell>
          <cell r="L11" t="str">
            <v>14.11</v>
          </cell>
          <cell r="M11">
            <v>449</v>
          </cell>
          <cell r="O11" t="str">
            <v>YB B</v>
          </cell>
          <cell r="P11">
            <v>13</v>
          </cell>
          <cell r="Q11">
            <v>20</v>
          </cell>
          <cell r="R11">
            <v>1</v>
          </cell>
          <cell r="S11" t="str">
            <v>p/sek</v>
          </cell>
          <cell r="T11" t="str">
            <v>50 s</v>
          </cell>
        </row>
        <row r="12">
          <cell r="B12" t="str">
            <v>Axel Strömsöe</v>
          </cell>
          <cell r="C12" t="str">
            <v>Dalregementet</v>
          </cell>
          <cell r="D12" t="str">
            <v>YB B</v>
          </cell>
          <cell r="E12" t="str">
            <v>14.16</v>
          </cell>
          <cell r="G12">
            <v>444</v>
          </cell>
          <cell r="I12" t="str">
            <v>Axel Strömsöe</v>
          </cell>
          <cell r="J12">
            <v>14</v>
          </cell>
          <cell r="K12">
            <v>16</v>
          </cell>
          <cell r="L12" t="str">
            <v>14.16</v>
          </cell>
          <cell r="M12">
            <v>444</v>
          </cell>
          <cell r="O12" t="str">
            <v>4x800 m              500 p =</v>
          </cell>
          <cell r="R12" t="str">
            <v>13.20</v>
          </cell>
        </row>
        <row r="13">
          <cell r="B13" t="str">
            <v>Philip Dannfors</v>
          </cell>
          <cell r="C13" t="str">
            <v>UMF</v>
          </cell>
          <cell r="D13" t="str">
            <v>YB B</v>
          </cell>
          <cell r="E13" t="str">
            <v>12.56</v>
          </cell>
          <cell r="G13">
            <v>524</v>
          </cell>
          <cell r="I13" t="str">
            <v>Philip Dannfors</v>
          </cell>
          <cell r="J13">
            <v>12</v>
          </cell>
          <cell r="K13">
            <v>56</v>
          </cell>
          <cell r="L13" t="str">
            <v>12.56</v>
          </cell>
          <cell r="M13">
            <v>524</v>
          </cell>
        </row>
        <row r="14">
          <cell r="B14" t="str">
            <v>Anna Peltonen</v>
          </cell>
          <cell r="C14" t="str">
            <v>Helsingf 5K</v>
          </cell>
          <cell r="D14" t="str">
            <v>YB G</v>
          </cell>
          <cell r="E14" t="str">
            <v>20.13</v>
          </cell>
          <cell r="G14">
            <v>87</v>
          </cell>
          <cell r="I14" t="str">
            <v>Anna Peltonen</v>
          </cell>
          <cell r="J14">
            <v>20</v>
          </cell>
          <cell r="K14">
            <v>13</v>
          </cell>
          <cell r="L14" t="str">
            <v>20.13</v>
          </cell>
          <cell r="M14">
            <v>87</v>
          </cell>
          <cell r="O14" t="str">
            <v>YC B</v>
          </cell>
          <cell r="P14">
            <v>7</v>
          </cell>
          <cell r="Q14">
            <v>40</v>
          </cell>
          <cell r="R14">
            <v>2</v>
          </cell>
          <cell r="S14" t="str">
            <v>p/sek</v>
          </cell>
          <cell r="T14" t="str">
            <v>50 s</v>
          </cell>
        </row>
        <row r="15">
          <cell r="O15" t="str">
            <v>4x400 m             500 p =</v>
          </cell>
          <cell r="R15" t="str">
            <v>7.40</v>
          </cell>
        </row>
        <row r="17">
          <cell r="O17" t="str">
            <v>YD B</v>
          </cell>
          <cell r="P17">
            <v>6</v>
          </cell>
          <cell r="Q17">
            <v>40</v>
          </cell>
          <cell r="R17">
            <v>2</v>
          </cell>
          <cell r="S17" t="str">
            <v>p/sek</v>
          </cell>
          <cell r="T17" t="str">
            <v>50 s</v>
          </cell>
        </row>
        <row r="18">
          <cell r="E18" t="str">
            <v/>
          </cell>
          <cell r="G18" t="str">
            <v/>
          </cell>
          <cell r="I18" t="str">
            <v/>
          </cell>
          <cell r="L18" t="str">
            <v/>
          </cell>
          <cell r="M18" t="str">
            <v/>
          </cell>
          <cell r="O18" t="str">
            <v>3x400 m             500 p =</v>
          </cell>
          <cell r="R18" t="str">
            <v>6.40</v>
          </cell>
        </row>
        <row r="19">
          <cell r="E19" t="str">
            <v/>
          </cell>
          <cell r="G19" t="str">
            <v/>
          </cell>
          <cell r="I19" t="str">
            <v/>
          </cell>
          <cell r="L19" t="str">
            <v/>
          </cell>
          <cell r="M19" t="str">
            <v/>
          </cell>
        </row>
        <row r="20">
          <cell r="B20" t="str">
            <v>Heat 2   4 x 400 m</v>
          </cell>
          <cell r="C20" t="str">
            <v>Start:</v>
          </cell>
          <cell r="E20" t="str">
            <v/>
          </cell>
          <cell r="G20" t="str">
            <v/>
          </cell>
          <cell r="I20" t="str">
            <v>Heat 2   4 x 400 m</v>
          </cell>
          <cell r="L20" t="str">
            <v/>
          </cell>
          <cell r="M20" t="str">
            <v/>
          </cell>
          <cell r="O20" t="str">
            <v>YE B</v>
          </cell>
          <cell r="P20">
            <v>6</v>
          </cell>
          <cell r="Q20">
            <v>40</v>
          </cell>
          <cell r="R20">
            <v>2</v>
          </cell>
          <cell r="S20" t="str">
            <v>p/sek</v>
          </cell>
          <cell r="T20" t="str">
            <v>50 s</v>
          </cell>
        </row>
        <row r="21">
          <cell r="B21" t="str">
            <v>Karl Johan Rasmuson</v>
          </cell>
          <cell r="C21" t="str">
            <v>K1</v>
          </cell>
          <cell r="D21" t="str">
            <v>YC B</v>
          </cell>
          <cell r="E21" t="str">
            <v>6.58</v>
          </cell>
          <cell r="G21">
            <v>584</v>
          </cell>
          <cell r="I21" t="str">
            <v>Karl Johan Rasmuson</v>
          </cell>
          <cell r="J21">
            <v>6</v>
          </cell>
          <cell r="K21">
            <v>58</v>
          </cell>
          <cell r="L21" t="str">
            <v>6.58</v>
          </cell>
          <cell r="M21">
            <v>584</v>
          </cell>
          <cell r="O21" t="str">
            <v>3x400 m             500 p =</v>
          </cell>
          <cell r="R21" t="str">
            <v>6.40</v>
          </cell>
        </row>
        <row r="22">
          <cell r="B22" t="str">
            <v>Ian Renée</v>
          </cell>
          <cell r="C22" t="str">
            <v>K1</v>
          </cell>
          <cell r="D22" t="str">
            <v>YC B</v>
          </cell>
          <cell r="E22" t="str">
            <v>10.00</v>
          </cell>
          <cell r="G22">
            <v>220</v>
          </cell>
          <cell r="I22" t="str">
            <v>Ian Renée</v>
          </cell>
          <cell r="J22">
            <v>10</v>
          </cell>
          <cell r="K22">
            <v>0</v>
          </cell>
          <cell r="L22" t="str">
            <v>10.00</v>
          </cell>
          <cell r="M22">
            <v>220</v>
          </cell>
        </row>
        <row r="23">
          <cell r="B23" t="str">
            <v>Ludvig Rasmuson</v>
          </cell>
          <cell r="C23" t="str">
            <v>K1</v>
          </cell>
          <cell r="D23" t="str">
            <v>YC B</v>
          </cell>
          <cell r="E23" t="str">
            <v>6.40</v>
          </cell>
          <cell r="G23">
            <v>620</v>
          </cell>
          <cell r="I23" t="str">
            <v>Ludvig Rasmuson</v>
          </cell>
          <cell r="J23">
            <v>6</v>
          </cell>
          <cell r="K23">
            <v>40</v>
          </cell>
          <cell r="L23" t="str">
            <v>6.40</v>
          </cell>
          <cell r="M23">
            <v>620</v>
          </cell>
          <cell r="O23" t="str">
            <v>S G</v>
          </cell>
          <cell r="P23">
            <v>13</v>
          </cell>
          <cell r="Q23">
            <v>20</v>
          </cell>
          <cell r="R23">
            <v>1</v>
          </cell>
          <cell r="S23" t="str">
            <v>p/sek</v>
          </cell>
          <cell r="T23" t="str">
            <v>50 s</v>
          </cell>
        </row>
        <row r="24">
          <cell r="B24" t="str">
            <v>Daniel Bergkvist Dorenius</v>
          </cell>
          <cell r="C24" t="str">
            <v>K1</v>
          </cell>
          <cell r="D24" t="str">
            <v>YC B</v>
          </cell>
          <cell r="E24" t="str">
            <v>7.48</v>
          </cell>
          <cell r="G24">
            <v>484</v>
          </cell>
          <cell r="I24" t="str">
            <v>Daniel Bergkvist Dorenius</v>
          </cell>
          <cell r="J24">
            <v>7</v>
          </cell>
          <cell r="K24">
            <v>48</v>
          </cell>
          <cell r="L24" t="str">
            <v>7.48</v>
          </cell>
          <cell r="M24">
            <v>484</v>
          </cell>
          <cell r="O24" t="str">
            <v>4x800 m              500 p =</v>
          </cell>
          <cell r="R24" t="str">
            <v>13.20</v>
          </cell>
        </row>
        <row r="25">
          <cell r="L25" t="str">
            <v/>
          </cell>
          <cell r="M25" t="str">
            <v/>
          </cell>
        </row>
        <row r="26">
          <cell r="B26" t="str">
            <v>Tiitus Ämmälä</v>
          </cell>
          <cell r="C26" t="str">
            <v>HN5O</v>
          </cell>
          <cell r="D26" t="str">
            <v>YC B</v>
          </cell>
          <cell r="E26" t="str">
            <v>8.00</v>
          </cell>
          <cell r="G26">
            <v>460</v>
          </cell>
          <cell r="I26" t="str">
            <v>Tiitus Ämmälä</v>
          </cell>
          <cell r="J26">
            <v>8</v>
          </cell>
          <cell r="K26">
            <v>0</v>
          </cell>
          <cell r="L26" t="str">
            <v>8.00</v>
          </cell>
          <cell r="M26">
            <v>460</v>
          </cell>
          <cell r="O26" t="str">
            <v>J G</v>
          </cell>
          <cell r="P26">
            <v>13</v>
          </cell>
          <cell r="Q26">
            <v>20</v>
          </cell>
          <cell r="R26">
            <v>1</v>
          </cell>
          <cell r="S26" t="str">
            <v>p/sek</v>
          </cell>
          <cell r="T26" t="str">
            <v>50 s</v>
          </cell>
        </row>
        <row r="27">
          <cell r="B27" t="str">
            <v>Sarah Bergkvist Dorenius</v>
          </cell>
          <cell r="C27" t="str">
            <v>K1</v>
          </cell>
          <cell r="D27" t="str">
            <v>YC G</v>
          </cell>
          <cell r="E27" t="str">
            <v>7.54</v>
          </cell>
          <cell r="G27">
            <v>472</v>
          </cell>
          <cell r="I27" t="str">
            <v>Sarah Bergkvist Dorenius</v>
          </cell>
          <cell r="J27">
            <v>7</v>
          </cell>
          <cell r="K27">
            <v>54</v>
          </cell>
          <cell r="L27" t="str">
            <v>7.54</v>
          </cell>
          <cell r="M27">
            <v>472</v>
          </cell>
          <cell r="O27" t="str">
            <v>4x800 m              500 p =</v>
          </cell>
          <cell r="R27" t="str">
            <v>13.20</v>
          </cell>
        </row>
        <row r="28">
          <cell r="B28" t="str">
            <v>Thea Palmstierna</v>
          </cell>
          <cell r="C28" t="str">
            <v>K1</v>
          </cell>
          <cell r="D28" t="str">
            <v>YC G</v>
          </cell>
          <cell r="E28" t="str">
            <v>8.11</v>
          </cell>
          <cell r="G28">
            <v>438</v>
          </cell>
          <cell r="I28" t="str">
            <v>Thea Palmstierna</v>
          </cell>
          <cell r="J28">
            <v>8</v>
          </cell>
          <cell r="K28">
            <v>11</v>
          </cell>
          <cell r="L28" t="str">
            <v>8.11</v>
          </cell>
          <cell r="M28">
            <v>438</v>
          </cell>
        </row>
        <row r="29">
          <cell r="B29" t="str">
            <v>Johanna Forslund</v>
          </cell>
          <cell r="C29" t="str">
            <v>UMF</v>
          </cell>
          <cell r="D29" t="str">
            <v>YC G</v>
          </cell>
          <cell r="E29" t="str">
            <v>7.00</v>
          </cell>
          <cell r="G29">
            <v>580</v>
          </cell>
          <cell r="I29" t="str">
            <v>Johanna Forslund</v>
          </cell>
          <cell r="J29">
            <v>7</v>
          </cell>
          <cell r="K29">
            <v>0</v>
          </cell>
          <cell r="L29" t="str">
            <v>7.00</v>
          </cell>
          <cell r="M29">
            <v>580</v>
          </cell>
          <cell r="O29" t="str">
            <v>YA G</v>
          </cell>
          <cell r="P29">
            <v>13</v>
          </cell>
          <cell r="Q29">
            <v>20</v>
          </cell>
          <cell r="R29">
            <v>1</v>
          </cell>
          <cell r="S29" t="str">
            <v>p/sek</v>
          </cell>
          <cell r="T29" t="str">
            <v>50 s</v>
          </cell>
        </row>
        <row r="30">
          <cell r="B30" t="str">
            <v>Hedda Fransson</v>
          </cell>
          <cell r="C30" t="str">
            <v>UMF</v>
          </cell>
          <cell r="D30" t="str">
            <v>YC G</v>
          </cell>
          <cell r="E30" t="str">
            <v>8.50</v>
          </cell>
          <cell r="G30">
            <v>360</v>
          </cell>
          <cell r="I30" t="str">
            <v>Hedda Fransson</v>
          </cell>
          <cell r="J30">
            <v>8</v>
          </cell>
          <cell r="K30">
            <v>50</v>
          </cell>
          <cell r="L30" t="str">
            <v>8.50</v>
          </cell>
          <cell r="M30">
            <v>360</v>
          </cell>
          <cell r="O30" t="str">
            <v>4x800 m              500 p =</v>
          </cell>
          <cell r="R30" t="str">
            <v>13.20</v>
          </cell>
        </row>
        <row r="31">
          <cell r="E31" t="str">
            <v/>
          </cell>
          <cell r="G31" t="str">
            <v/>
          </cell>
          <cell r="I31" t="str">
            <v/>
          </cell>
          <cell r="L31" t="str">
            <v/>
          </cell>
          <cell r="M31" t="str">
            <v/>
          </cell>
        </row>
        <row r="32">
          <cell r="E32" t="str">
            <v/>
          </cell>
          <cell r="G32" t="str">
            <v/>
          </cell>
          <cell r="I32" t="str">
            <v/>
          </cell>
          <cell r="L32" t="str">
            <v/>
          </cell>
          <cell r="M32" t="str">
            <v/>
          </cell>
          <cell r="O32" t="str">
            <v>YB G</v>
          </cell>
          <cell r="P32">
            <v>13</v>
          </cell>
          <cell r="Q32">
            <v>20</v>
          </cell>
          <cell r="R32">
            <v>1</v>
          </cell>
          <cell r="S32" t="str">
            <v>p/sek</v>
          </cell>
          <cell r="T32" t="str">
            <v>50 s</v>
          </cell>
        </row>
        <row r="33">
          <cell r="B33" t="str">
            <v>Heat 3      3 x 400 m</v>
          </cell>
          <cell r="C33" t="str">
            <v>Start:</v>
          </cell>
          <cell r="E33" t="str">
            <v/>
          </cell>
          <cell r="G33" t="str">
            <v/>
          </cell>
          <cell r="I33" t="str">
            <v>Heat 3      3 x 400 m</v>
          </cell>
          <cell r="L33" t="str">
            <v/>
          </cell>
          <cell r="M33" t="str">
            <v/>
          </cell>
          <cell r="O33" t="str">
            <v>4x800 m              500 p =</v>
          </cell>
          <cell r="R33" t="str">
            <v>13.20</v>
          </cell>
        </row>
        <row r="34">
          <cell r="B34" t="str">
            <v>Jakob Rasmuson</v>
          </cell>
          <cell r="C34" t="str">
            <v>K1</v>
          </cell>
          <cell r="D34" t="str">
            <v>YD B</v>
          </cell>
          <cell r="E34" t="str">
            <v>5.07</v>
          </cell>
          <cell r="G34">
            <v>686</v>
          </cell>
          <cell r="I34" t="str">
            <v>Jakob Rasmuson</v>
          </cell>
          <cell r="J34">
            <v>5</v>
          </cell>
          <cell r="K34">
            <v>7</v>
          </cell>
          <cell r="L34" t="str">
            <v>5.07</v>
          </cell>
          <cell r="M34">
            <v>686</v>
          </cell>
        </row>
        <row r="35">
          <cell r="B35" t="str">
            <v>Lucas Islas Flygare</v>
          </cell>
          <cell r="C35" t="str">
            <v>UMF</v>
          </cell>
          <cell r="D35" t="str">
            <v>YD B</v>
          </cell>
          <cell r="E35" t="str">
            <v>8.26</v>
          </cell>
          <cell r="G35">
            <v>288</v>
          </cell>
          <cell r="I35" t="str">
            <v>Lucas Islas Flygare</v>
          </cell>
          <cell r="J35">
            <v>8</v>
          </cell>
          <cell r="K35">
            <v>26</v>
          </cell>
          <cell r="L35" t="str">
            <v>8.26</v>
          </cell>
          <cell r="M35">
            <v>288</v>
          </cell>
          <cell r="O35" t="str">
            <v>YC G</v>
          </cell>
          <cell r="P35">
            <v>7</v>
          </cell>
          <cell r="Q35">
            <v>40</v>
          </cell>
          <cell r="R35">
            <v>2</v>
          </cell>
          <cell r="S35" t="str">
            <v>p/sek</v>
          </cell>
          <cell r="T35" t="str">
            <v>50 s</v>
          </cell>
        </row>
        <row r="36">
          <cell r="B36" t="str">
            <v>Linnea Kroon</v>
          </cell>
          <cell r="C36" t="str">
            <v>UMF</v>
          </cell>
          <cell r="D36" t="str">
            <v>YD G</v>
          </cell>
          <cell r="E36" t="str">
            <v>6.03</v>
          </cell>
          <cell r="G36">
            <v>574</v>
          </cell>
          <cell r="I36" t="str">
            <v>Linnea Kroon</v>
          </cell>
          <cell r="J36">
            <v>6</v>
          </cell>
          <cell r="K36">
            <v>3</v>
          </cell>
          <cell r="L36" t="str">
            <v>6.03</v>
          </cell>
          <cell r="M36">
            <v>574</v>
          </cell>
          <cell r="O36" t="str">
            <v>4x400 m             500 p =</v>
          </cell>
          <cell r="R36" t="str">
            <v>7.40</v>
          </cell>
        </row>
        <row r="37">
          <cell r="B37" t="str">
            <v>Alma Strömsöe</v>
          </cell>
          <cell r="C37" t="str">
            <v>Dalregementet</v>
          </cell>
          <cell r="D37" t="str">
            <v>YD G</v>
          </cell>
          <cell r="E37" t="str">
            <v>6.54</v>
          </cell>
          <cell r="G37">
            <v>472</v>
          </cell>
          <cell r="I37" t="str">
            <v>Alma Strömsöe</v>
          </cell>
          <cell r="J37">
            <v>6</v>
          </cell>
          <cell r="K37">
            <v>54</v>
          </cell>
          <cell r="L37" t="str">
            <v>6.54</v>
          </cell>
          <cell r="M37">
            <v>472</v>
          </cell>
        </row>
        <row r="38">
          <cell r="B38" t="str">
            <v>Hugo Palmstierna</v>
          </cell>
          <cell r="C38" t="str">
            <v>K1</v>
          </cell>
          <cell r="D38" t="str">
            <v>YE B</v>
          </cell>
          <cell r="E38" t="str">
            <v>8.35</v>
          </cell>
          <cell r="G38">
            <v>270</v>
          </cell>
          <cell r="I38" t="str">
            <v>Hugo Palmstierna</v>
          </cell>
          <cell r="J38">
            <v>8</v>
          </cell>
          <cell r="K38">
            <v>35</v>
          </cell>
          <cell r="L38" t="str">
            <v>8.35</v>
          </cell>
          <cell r="M38">
            <v>270</v>
          </cell>
          <cell r="O38" t="str">
            <v>YD G</v>
          </cell>
          <cell r="P38">
            <v>6</v>
          </cell>
          <cell r="Q38">
            <v>40</v>
          </cell>
          <cell r="R38">
            <v>2</v>
          </cell>
          <cell r="S38" t="str">
            <v>p/sek</v>
          </cell>
          <cell r="T38" t="str">
            <v>50 s</v>
          </cell>
        </row>
        <row r="39">
          <cell r="B39" t="str">
            <v>Sara Strömsöe</v>
          </cell>
          <cell r="C39" t="str">
            <v>Dalregementet</v>
          </cell>
          <cell r="D39" t="str">
            <v>YE G</v>
          </cell>
          <cell r="E39" t="str">
            <v>6.47</v>
          </cell>
          <cell r="G39">
            <v>486</v>
          </cell>
          <cell r="I39" t="str">
            <v>Sara Strömsöe</v>
          </cell>
          <cell r="J39">
            <v>6</v>
          </cell>
          <cell r="K39">
            <v>47</v>
          </cell>
          <cell r="L39" t="str">
            <v>6.47</v>
          </cell>
          <cell r="M39">
            <v>486</v>
          </cell>
          <cell r="O39" t="str">
            <v>3x400 m              500 p =</v>
          </cell>
          <cell r="R39" t="str">
            <v>6.40</v>
          </cell>
        </row>
        <row r="40">
          <cell r="B40" t="str">
            <v>Adele Rollgard</v>
          </cell>
          <cell r="C40" t="str">
            <v>UMF</v>
          </cell>
          <cell r="D40" t="str">
            <v>YE G</v>
          </cell>
          <cell r="E40" t="str">
            <v>7.13</v>
          </cell>
          <cell r="G40">
            <v>434</v>
          </cell>
          <cell r="I40" t="str">
            <v>Adele Rollgard</v>
          </cell>
          <cell r="J40">
            <v>7</v>
          </cell>
          <cell r="K40">
            <v>13</v>
          </cell>
          <cell r="L40" t="str">
            <v>7.13</v>
          </cell>
          <cell r="M40">
            <v>434</v>
          </cell>
        </row>
        <row r="41">
          <cell r="B41" t="str">
            <v>Lisa Kroon</v>
          </cell>
          <cell r="C41" t="str">
            <v>UMF</v>
          </cell>
          <cell r="D41" t="str">
            <v>YE G</v>
          </cell>
          <cell r="E41" t="str">
            <v>7.11</v>
          </cell>
          <cell r="G41">
            <v>438</v>
          </cell>
          <cell r="I41" t="str">
            <v>Lisa Kroon</v>
          </cell>
          <cell r="J41">
            <v>7</v>
          </cell>
          <cell r="K41">
            <v>11</v>
          </cell>
          <cell r="L41" t="str">
            <v>7.11</v>
          </cell>
          <cell r="M41">
            <v>438</v>
          </cell>
          <cell r="O41" t="str">
            <v>YE G</v>
          </cell>
          <cell r="P41">
            <v>6</v>
          </cell>
          <cell r="Q41">
            <v>40</v>
          </cell>
          <cell r="R41">
            <v>2</v>
          </cell>
          <cell r="S41" t="str">
            <v>p/sek</v>
          </cell>
          <cell r="T41" t="str">
            <v>50 s</v>
          </cell>
        </row>
        <row r="42">
          <cell r="B42" t="str">
            <v>Olivia Islas Flygare</v>
          </cell>
          <cell r="C42" t="str">
            <v>UMF</v>
          </cell>
          <cell r="D42" t="str">
            <v>YE G</v>
          </cell>
          <cell r="E42" t="str">
            <v>9.04</v>
          </cell>
          <cell r="G42">
            <v>212</v>
          </cell>
          <cell r="I42" t="str">
            <v>Olivia Islas Flygare</v>
          </cell>
          <cell r="J42">
            <v>9</v>
          </cell>
          <cell r="K42">
            <v>4</v>
          </cell>
          <cell r="L42" t="str">
            <v>9.04</v>
          </cell>
          <cell r="M42">
            <v>212</v>
          </cell>
          <cell r="O42" t="str">
            <v>3x400 m             500 p =</v>
          </cell>
          <cell r="R42" t="str">
            <v>6.40</v>
          </cell>
        </row>
        <row r="43">
          <cell r="E43" t="str">
            <v/>
          </cell>
          <cell r="G43" t="str">
            <v/>
          </cell>
          <cell r="I43" t="str">
            <v/>
          </cell>
          <cell r="L43" t="str">
            <v/>
          </cell>
          <cell r="M43" t="str">
            <v/>
          </cell>
        </row>
        <row r="44">
          <cell r="E44" t="str">
            <v/>
          </cell>
          <cell r="G44" t="str">
            <v/>
          </cell>
          <cell r="I44" t="str">
            <v/>
          </cell>
          <cell r="L44" t="str">
            <v/>
          </cell>
          <cell r="M44" t="str">
            <v/>
          </cell>
        </row>
        <row r="45">
          <cell r="E45" t="str">
            <v/>
          </cell>
          <cell r="G45" t="str">
            <v/>
          </cell>
          <cell r="I45" t="str">
            <v/>
          </cell>
          <cell r="L45" t="str">
            <v/>
          </cell>
          <cell r="M45" t="str">
            <v/>
          </cell>
        </row>
        <row r="48">
          <cell r="B48" t="str">
            <v>Deltager ej i denna gren</v>
          </cell>
        </row>
        <row r="51">
          <cell r="B51" t="str">
            <v>k 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H17" sqref="H17"/>
    </sheetView>
  </sheetViews>
  <sheetFormatPr defaultRowHeight="15"/>
  <cols>
    <col min="1" max="1" width="3.28515625" customWidth="1"/>
    <col min="2" max="2" width="23.5703125" customWidth="1"/>
    <col min="3" max="3" width="8.28515625" customWidth="1"/>
    <col min="4" max="4" width="6.5703125" customWidth="1"/>
    <col min="5" max="6" width="6.7109375" customWidth="1"/>
    <col min="8" max="8" width="6.7109375" customWidth="1"/>
    <col min="9" max="9" width="7.28515625" customWidth="1"/>
    <col min="10" max="10" width="6.7109375" customWidth="1"/>
    <col min="11" max="11" width="0" hidden="1" customWidth="1"/>
    <col min="12" max="12" width="8.5703125" customWidth="1"/>
  </cols>
  <sheetData>
    <row r="1" spans="1:12" ht="18">
      <c r="A1" s="1" t="s">
        <v>0</v>
      </c>
      <c r="D1" s="2"/>
      <c r="E1" s="3"/>
      <c r="F1" s="3"/>
      <c r="G1" s="3"/>
      <c r="H1" s="4"/>
      <c r="I1" s="4"/>
      <c r="J1" s="3"/>
      <c r="K1" s="3"/>
      <c r="L1" s="3"/>
    </row>
    <row r="2" spans="1:12" ht="26.25">
      <c r="A2" s="6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2">
      <c r="A3" s="6"/>
      <c r="B3" s="8" t="s">
        <v>13</v>
      </c>
      <c r="C3" s="9"/>
      <c r="D3" s="10"/>
      <c r="E3" s="11" t="str">
        <f>IF(C3=0,"",VLOOKUP(B3,[1]Fäktresultat!$A$4:$AD$111,16,FALSE))</f>
        <v/>
      </c>
      <c r="F3" s="11" t="str">
        <f>IF(C3=0,"",VLOOKUP(B3,[1]Fäktresultat!$A$4:$AD$111,18,FALSE))</f>
        <v/>
      </c>
      <c r="G3" s="11" t="str">
        <f>IF(C3=0,"",VLOOKUP(B3,[1]Simning!$B$5:$W$94,4,FALSE))</f>
        <v/>
      </c>
      <c r="H3" s="11" t="str">
        <f>IF(C3=0,"",VLOOKUP(B3,[1]Simning!$B$5:$W$94,6,FALSE))</f>
        <v/>
      </c>
      <c r="I3" s="11" t="str">
        <f>IF(C3=0,"",VLOOKUP(B3,[1]Combined!$B$3:$X$127,4,FALSE))</f>
        <v/>
      </c>
      <c r="J3" s="11" t="str">
        <f>IF(C3=0,"",VLOOKUP(B3,[1]Combined!$B$3:$X$127,6,FALSE))</f>
        <v/>
      </c>
      <c r="K3" s="11"/>
      <c r="L3" s="11" t="str">
        <f t="shared" ref="L3:L28" si="0">IF(C3=0,"",SUM(F3:K3))</f>
        <v/>
      </c>
    </row>
    <row r="4" spans="1:12">
      <c r="A4" s="6">
        <v>1</v>
      </c>
      <c r="B4" s="12" t="s">
        <v>14</v>
      </c>
      <c r="C4" s="9" t="s">
        <v>15</v>
      </c>
      <c r="D4" s="10" t="s">
        <v>16</v>
      </c>
      <c r="E4" s="11">
        <f>IF(C4=0,"",VLOOKUP(B4,[1]Fäktresultat!$A$4:$AD$111,16,FALSE))</f>
        <v>28</v>
      </c>
      <c r="F4" s="11">
        <f>IF(C4=0,"",VLOOKUP(B4,[1]Fäktresultat!$A$4:$AD$111,18,FALSE))</f>
        <v>268</v>
      </c>
      <c r="G4" s="11" t="str">
        <f>IF(C4=0,"",VLOOKUP(B4,[1]Simning!$B$5:$W$94,4,FALSE))</f>
        <v>2.10,48</v>
      </c>
      <c r="H4" s="11">
        <f>IF(C4=0,"",VLOOKUP(B4,[1]Simning!$B$5:$W$94,6,FALSE))</f>
        <v>309</v>
      </c>
      <c r="I4" s="11" t="str">
        <f>IF(C4=0,"",VLOOKUP(B4,[1]Combined!$B$3:$X$127,4,FALSE))</f>
        <v>13.46</v>
      </c>
      <c r="J4" s="11">
        <f>IF(C4=0,"",VLOOKUP(B4,[1]Combined!$B$3:$X$127,6,FALSE))</f>
        <v>474</v>
      </c>
      <c r="K4" s="11"/>
      <c r="L4" s="11">
        <f t="shared" si="0"/>
        <v>1051</v>
      </c>
    </row>
    <row r="5" spans="1:12">
      <c r="A5" s="6">
        <v>2</v>
      </c>
      <c r="B5" s="12" t="s">
        <v>17</v>
      </c>
      <c r="C5" s="9" t="s">
        <v>15</v>
      </c>
      <c r="D5" s="10" t="s">
        <v>16</v>
      </c>
      <c r="E5" s="11">
        <f>IF(C5=0,"",VLOOKUP(B5,[1]Fäktresultat!$A$4:$AD$111,16,FALSE))</f>
        <v>28</v>
      </c>
      <c r="F5" s="11">
        <f>IF(C5=0,"",VLOOKUP(B5,[1]Fäktresultat!$A$4:$AD$111,18,FALSE))</f>
        <v>268</v>
      </c>
      <c r="G5" s="11" t="str">
        <f>IF(C5=0,"",VLOOKUP(B5,[1]Simning!$B$5:$W$94,4,FALSE))</f>
        <v>2.20,53</v>
      </c>
      <c r="H5" s="11">
        <f>IF(C5=0,"",VLOOKUP(B5,[1]Simning!$B$5:$W$94,6,FALSE))</f>
        <v>279</v>
      </c>
      <c r="I5" s="11" t="str">
        <f>IF(C5=0,"",VLOOKUP(B5,[1]Combined!$B$3:$X$127,4,FALSE))</f>
        <v>13.19</v>
      </c>
      <c r="J5" s="11">
        <f>IF(C5=0,"",VLOOKUP(B5,[1]Combined!$B$3:$X$127,6,FALSE))</f>
        <v>501</v>
      </c>
      <c r="K5" s="11"/>
      <c r="L5" s="11">
        <f>IF(C5=0,"",SUM(F5:K5))</f>
        <v>1048</v>
      </c>
    </row>
    <row r="6" spans="1:12">
      <c r="A6" s="6"/>
      <c r="B6" s="12" t="s">
        <v>18</v>
      </c>
      <c r="C6" s="9"/>
      <c r="D6" s="10"/>
      <c r="E6" s="11" t="str">
        <f>IF(C6=0,"",VLOOKUP(B6,[1]Fäktresultat!$A$4:$AD$111,16,FALSE))</f>
        <v/>
      </c>
      <c r="F6" s="11" t="str">
        <f>IF(C6=0,"",VLOOKUP(B6,[1]Fäktresultat!$A$4:$AD$111,18,FALSE))</f>
        <v/>
      </c>
      <c r="G6" s="11" t="str">
        <f>IF(C6=0,"",VLOOKUP(B6,[1]Simning!$B$5:$W$94,4,FALSE))</f>
        <v/>
      </c>
      <c r="H6" s="11" t="str">
        <f>IF(C6=0,"",VLOOKUP(B6,[1]Simning!$B$5:$W$94,6,FALSE))</f>
        <v/>
      </c>
      <c r="I6" s="11" t="str">
        <f>IF(C6=0,"",VLOOKUP(B6,[1]Combined!$B$3:$X$127,4,FALSE))</f>
        <v/>
      </c>
      <c r="J6" s="11" t="str">
        <f>IF(C6=0,"",VLOOKUP(B6,[1]Combined!$B$3:$X$127,6,FALSE))</f>
        <v/>
      </c>
      <c r="K6" s="11"/>
      <c r="L6" s="11" t="str">
        <f t="shared" si="0"/>
        <v/>
      </c>
    </row>
    <row r="7" spans="1:12">
      <c r="A7" s="6"/>
      <c r="B7" s="8" t="s">
        <v>19</v>
      </c>
      <c r="C7" s="9"/>
      <c r="D7" s="10"/>
      <c r="E7" s="11" t="str">
        <f>IF(C7=0,"",VLOOKUP(B7,[1]Fäktresultat!$A$4:$AD$111,16,FALSE))</f>
        <v/>
      </c>
      <c r="F7" s="11" t="str">
        <f>IF(C7=0,"",VLOOKUP(B7,[1]Fäktresultat!$A$4:$AD$111,18,FALSE))</f>
        <v/>
      </c>
      <c r="G7" s="11" t="str">
        <f>IF(C7=0,"",VLOOKUP(B7,[1]Simning!$B$5:$W$94,4,FALSE))</f>
        <v/>
      </c>
      <c r="H7" s="11" t="str">
        <f>IF(C7=0,"",VLOOKUP(B7,[1]Simning!$B$5:$W$94,6,FALSE))</f>
        <v/>
      </c>
      <c r="I7" s="11" t="str">
        <f>IF(C7=0,"",VLOOKUP(B7,[1]Combined!$B$3:$X$127,4,FALSE))</f>
        <v/>
      </c>
      <c r="J7" s="11" t="str">
        <f>IF(C7=0,"",VLOOKUP(B7,[1]Combined!$B$3:$X$127,6,FALSE))</f>
        <v/>
      </c>
      <c r="K7" s="11"/>
      <c r="L7" s="11" t="str">
        <f t="shared" si="0"/>
        <v/>
      </c>
    </row>
    <row r="8" spans="1:12">
      <c r="A8" s="6">
        <v>1</v>
      </c>
      <c r="B8" s="12" t="s">
        <v>20</v>
      </c>
      <c r="C8" s="9" t="s">
        <v>21</v>
      </c>
      <c r="D8" s="10" t="s">
        <v>22</v>
      </c>
      <c r="E8" s="11">
        <f>IF(C8=0,"",VLOOKUP(B8,[1]Fäktresultat!$A$4:$AD$111,16,FALSE))</f>
        <v>8</v>
      </c>
      <c r="F8" s="11">
        <f>IF(C8=0,"",VLOOKUP(B8,[1]Fäktresultat!$A$4:$AD$111,18,FALSE))</f>
        <v>148</v>
      </c>
      <c r="G8" s="11" t="str">
        <f>IF(C8=0,"",VLOOKUP(B8,[1]Simning!$B$5:$W$94,4,FALSE))</f>
        <v>2.39,28</v>
      </c>
      <c r="H8" s="11">
        <f>IF(C8=0,"",VLOOKUP(B8,[1]Simning!$B$5:$W$94,6,FALSE))</f>
        <v>223</v>
      </c>
      <c r="I8" s="11" t="str">
        <f>IF(C8=0,"",VLOOKUP(B8,[1]Combined!$B$3:$X$127,4,FALSE))</f>
        <v>17.32</v>
      </c>
      <c r="J8" s="11">
        <f>IF(C8=0,"",VLOOKUP(B8,[1]Combined!$B$3:$X$127,6,FALSE))</f>
        <v>248</v>
      </c>
      <c r="K8" s="11"/>
      <c r="L8" s="11">
        <f>IF(C8=0,"",SUM(F8:K8))</f>
        <v>619</v>
      </c>
    </row>
    <row r="9" spans="1:12">
      <c r="A9" s="6">
        <v>2</v>
      </c>
      <c r="B9" s="12" t="s">
        <v>23</v>
      </c>
      <c r="C9" s="9" t="s">
        <v>24</v>
      </c>
      <c r="D9" s="10" t="s">
        <v>25</v>
      </c>
      <c r="E9" s="11">
        <f>IF(C9=0,"",VLOOKUP(B9,[1]Fäktresultat!$A$4:$AD$111,16,FALSE))</f>
        <v>11</v>
      </c>
      <c r="F9" s="11">
        <f>IF(C9=0,"",VLOOKUP(B9,[1]Fäktresultat!$A$4:$AD$111,18,FALSE))</f>
        <v>166</v>
      </c>
      <c r="G9" s="11" t="str">
        <f>IF(C9=0,"",VLOOKUP(B9,[1]Simning!$B$5:$W$94,4,FALSE))</f>
        <v>3.03,04</v>
      </c>
      <c r="H9" s="11">
        <f>IF(C9=0,"",VLOOKUP(B9,[1]Simning!$B$5:$W$94,6,FALSE))</f>
        <v>151</v>
      </c>
      <c r="I9" s="11" t="str">
        <f>IF(C9=0,"",VLOOKUP(B9,[1]Combined!$B$3:$X$127,4,FALSE))</f>
        <v>17.36</v>
      </c>
      <c r="J9" s="11">
        <f>IF(C9=0,"",VLOOKUP(B9,[1]Combined!$B$3:$X$127,6,FALSE))</f>
        <v>244</v>
      </c>
      <c r="K9" s="11"/>
      <c r="L9" s="11">
        <f>IF(C9=0,"",SUM(F9:K9))</f>
        <v>561</v>
      </c>
    </row>
    <row r="10" spans="1:12">
      <c r="A10" s="25">
        <v>3</v>
      </c>
      <c r="B10" s="12" t="s">
        <v>26</v>
      </c>
      <c r="C10" s="9" t="s">
        <v>21</v>
      </c>
      <c r="D10" s="10" t="s">
        <v>22</v>
      </c>
      <c r="E10" s="11">
        <f>IF(C10=0,"",VLOOKUP(B10,[1]Fäktresultat!$A$4:$AD$111,16,FALSE))</f>
        <v>11</v>
      </c>
      <c r="F10" s="11">
        <f>IF(C10=0,"",VLOOKUP(B10,[1]Fäktresultat!$A$4:$AD$111,18,FALSE))</f>
        <v>166</v>
      </c>
      <c r="G10" s="11" t="str">
        <f>IF(C10=0,"",VLOOKUP(B10,[1]Simning!$B$5:$W$94,4,FALSE))</f>
        <v>3.26,07</v>
      </c>
      <c r="H10" s="11">
        <f>IF(C10=0,"",VLOOKUP(B10,[1]Simning!$B$5:$W$94,6,FALSE))</f>
        <v>82</v>
      </c>
      <c r="I10" s="11" t="str">
        <f>IF(C10=0,"",VLOOKUP(B10,[1]Combined!$B$3:$X$127,4,FALSE))</f>
        <v>18.56</v>
      </c>
      <c r="J10" s="11">
        <f>IF(C10=0,"",VLOOKUP(B10,[1]Combined!$B$3:$X$127,6,FALSE))</f>
        <v>164</v>
      </c>
      <c r="K10" s="11"/>
      <c r="L10" s="11">
        <f>IF(C10=0,"",SUM(F10:K10))</f>
        <v>412</v>
      </c>
    </row>
    <row r="11" spans="1:12">
      <c r="A11" s="6">
        <v>4</v>
      </c>
      <c r="B11" s="12" t="s">
        <v>27</v>
      </c>
      <c r="C11" s="9" t="s">
        <v>24</v>
      </c>
      <c r="D11" s="10" t="s">
        <v>25</v>
      </c>
      <c r="E11" s="11">
        <f>IF(C11=0,"",VLOOKUP(B11,[1]Fäktresultat!$A$4:$AD$111,16,FALSE))</f>
        <v>15</v>
      </c>
      <c r="F11" s="11">
        <f>IF(C11=0,"",VLOOKUP(B11,[1]Fäktresultat!$A$4:$AD$111,18,FALSE))</f>
        <v>190</v>
      </c>
      <c r="G11" s="11" t="str">
        <f>IF(C11=0,"",VLOOKUP(B11,[1]Simning!$B$5:$W$94,4,FALSE))</f>
        <v>3.05,53</v>
      </c>
      <c r="H11" s="11">
        <f>IF(C11=0,"",VLOOKUP(B11,[1]Simning!$B$5:$W$94,6,FALSE))</f>
        <v>144</v>
      </c>
      <c r="I11" s="11" t="str">
        <f>IF(C11=0,"",VLOOKUP(B11,[1]Combined!$B$3:$X$127,4,FALSE))</f>
        <v>DNF</v>
      </c>
      <c r="J11" s="11">
        <v>0</v>
      </c>
      <c r="K11" s="11"/>
      <c r="L11" s="11">
        <f>IF(C11=0,"",SUM(F11:K11))</f>
        <v>334</v>
      </c>
    </row>
    <row r="12" spans="1:12">
      <c r="A12" s="6"/>
      <c r="B12" s="12" t="s">
        <v>18</v>
      </c>
      <c r="C12" s="9"/>
      <c r="D12" s="10"/>
      <c r="E12" s="11" t="str">
        <f>IF(C12=0,"",VLOOKUP(B12,[1]Fäktresultat!$A$4:$AD$111,16,FALSE))</f>
        <v/>
      </c>
      <c r="F12" s="11" t="str">
        <f>IF(C12=0,"",VLOOKUP(B12,[1]Fäktresultat!$A$4:$AD$111,18,FALSE))</f>
        <v/>
      </c>
      <c r="G12" s="11" t="str">
        <f>IF(C12=0,"",VLOOKUP(B12,[1]Simning!$B$5:$W$94,4,FALSE))</f>
        <v/>
      </c>
      <c r="H12" s="11" t="str">
        <f>IF(C12=0,"",VLOOKUP(B12,[1]Simning!$B$5:$W$94,6,FALSE))</f>
        <v/>
      </c>
      <c r="I12" s="11" t="str">
        <f>IF(C12=0,"",VLOOKUP(B12,[1]Combined!$B$3:$X$127,4,FALSE))</f>
        <v/>
      </c>
      <c r="J12" s="11" t="str">
        <f>IF(C12=0,"",VLOOKUP(B12,[1]Combined!$B$3:$X$127,6,FALSE))</f>
        <v/>
      </c>
      <c r="K12" s="11"/>
      <c r="L12" s="11" t="str">
        <f t="shared" si="0"/>
        <v/>
      </c>
    </row>
    <row r="13" spans="1:12">
      <c r="A13" s="6"/>
      <c r="B13" s="8" t="s">
        <v>28</v>
      </c>
      <c r="C13" s="9"/>
      <c r="D13" s="10"/>
      <c r="E13" s="11" t="str">
        <f>IF(C13=0,"",VLOOKUP(B13,[1]Fäktresultat!$A$4:$AD$111,16,FALSE))</f>
        <v/>
      </c>
      <c r="F13" s="11" t="str">
        <f>IF(C13=0,"",VLOOKUP(B13,[1]Fäktresultat!$A$4:$AD$111,18,FALSE))</f>
        <v/>
      </c>
      <c r="G13" s="11" t="str">
        <f>IF(C13=0,"",VLOOKUP(B13,[1]Simning!$B$5:$W$94,4,FALSE))</f>
        <v/>
      </c>
      <c r="H13" s="11" t="str">
        <f>IF(C13=0,"",VLOOKUP(B13,[1]Simning!$B$5:$W$94,6,FALSE))</f>
        <v/>
      </c>
      <c r="I13" s="11" t="str">
        <f>IF(C13=0,"",VLOOKUP(B13,[1]Combined!$B$3:$X$127,4,FALSE))</f>
        <v/>
      </c>
      <c r="J13" s="11" t="str">
        <f>IF(C13=0,"",VLOOKUP(B13,[1]Combined!$B$3:$X$127,6,FALSE))</f>
        <v/>
      </c>
      <c r="K13" s="11"/>
      <c r="L13" s="11" t="str">
        <f t="shared" si="0"/>
        <v/>
      </c>
    </row>
    <row r="14" spans="1:12">
      <c r="A14" s="26">
        <v>1</v>
      </c>
      <c r="B14" s="12" t="s">
        <v>29</v>
      </c>
      <c r="C14" s="13" t="s">
        <v>15</v>
      </c>
      <c r="D14" s="14" t="s">
        <v>30</v>
      </c>
      <c r="E14" s="11">
        <f>IF(C14=0,"",VLOOKUP(B14,[1]Fäktresultat!$A$4:$AD$111,16,FALSE))</f>
        <v>24</v>
      </c>
      <c r="F14" s="11">
        <f>IF(C14=0,"",VLOOKUP(B14,[1]Fäktresultat!$A$4:$AD$111,18,FALSE))</f>
        <v>244</v>
      </c>
      <c r="G14" s="11" t="str">
        <f>IF(C14=0,"",VLOOKUP(B14,[1]Simning!$B$5:$W$94,4,FALSE))</f>
        <v>2.04,15</v>
      </c>
      <c r="H14" s="11">
        <f>IF(C14=0,"",VLOOKUP(B14,[1]Simning!$B$5:$W$94,6,FALSE))</f>
        <v>328</v>
      </c>
      <c r="I14" s="11" t="str">
        <f>IF(C14=0,"",VLOOKUP(B14,[1]Combined!$B$3:$X$127,4,FALSE))</f>
        <v>12.56</v>
      </c>
      <c r="J14" s="11">
        <f>IF(C14=0,"",VLOOKUP(B14,[1]Combined!$B$3:$X$127,6,FALSE))</f>
        <v>524</v>
      </c>
      <c r="K14" s="11"/>
      <c r="L14" s="11">
        <f>IF(C14=0,"",SUM(F14:K14))</f>
        <v>1096</v>
      </c>
    </row>
    <row r="15" spans="1:12">
      <c r="A15" s="26">
        <v>2</v>
      </c>
      <c r="B15" s="12" t="s">
        <v>31</v>
      </c>
      <c r="C15" s="15" t="s">
        <v>15</v>
      </c>
      <c r="D15" s="14" t="s">
        <v>30</v>
      </c>
      <c r="E15" s="11">
        <f>IF(C15=0,"",VLOOKUP(B15,[1]Fäktresultat!$A$4:$AD$111,16,FALSE))</f>
        <v>19</v>
      </c>
      <c r="F15" s="11">
        <f>IF(C15=0,"",VLOOKUP(B15,[1]Fäktresultat!$A$4:$AD$111,18,FALSE))</f>
        <v>214</v>
      </c>
      <c r="G15" s="11" t="str">
        <f>IF(C15=0,"",VLOOKUP(B15,[1]Simning!$B$5:$W$94,4,FALSE))</f>
        <v>2.33,18</v>
      </c>
      <c r="H15" s="11">
        <f>IF(C15=0,"",VLOOKUP(B15,[1]Simning!$B$5:$W$94,6,FALSE))</f>
        <v>241</v>
      </c>
      <c r="I15" s="11" t="str">
        <f>IF(C15=0,"",VLOOKUP(B15,[1]Combined!$B$3:$X$127,4,FALSE))</f>
        <v>14.11</v>
      </c>
      <c r="J15" s="11">
        <f>IF(C15=0,"",VLOOKUP(B15,[1]Combined!$B$3:$X$127,6,FALSE))</f>
        <v>449</v>
      </c>
      <c r="K15" s="11"/>
      <c r="L15" s="11">
        <f>IF(C15=0,"",SUM(F15:K15))</f>
        <v>904</v>
      </c>
    </row>
    <row r="16" spans="1:12">
      <c r="A16" s="26">
        <v>3</v>
      </c>
      <c r="B16" s="12" t="s">
        <v>32</v>
      </c>
      <c r="C16" s="16" t="s">
        <v>33</v>
      </c>
      <c r="D16" s="14" t="s">
        <v>30</v>
      </c>
      <c r="E16" s="11">
        <f>IF(C16=0,"",VLOOKUP(B16,[1]Fäktresultat!$A$4:$AD$111,16,FALSE))</f>
        <v>18</v>
      </c>
      <c r="F16" s="11">
        <f>IF(C16=0,"",VLOOKUP(B16,[1]Fäktresultat!$A$4:$AD$111,18,FALSE))</f>
        <v>208</v>
      </c>
      <c r="G16" s="11" t="str">
        <f>IF(C16=0,"",VLOOKUP(B16,[1]Simning!$B$5:$W$94,4,FALSE))</f>
        <v>2.30,91</v>
      </c>
      <c r="H16" s="11">
        <f>IF(C16=0,"",VLOOKUP(B16,[1]Simning!$B$5:$W$94,6,FALSE))</f>
        <v>248</v>
      </c>
      <c r="I16" s="11" t="str">
        <f>IF(C16=0,"",VLOOKUP(B16,[1]Combined!$B$3:$X$127,4,FALSE))</f>
        <v>14.16</v>
      </c>
      <c r="J16" s="11">
        <f>IF(C16=0,"",VLOOKUP(B16,[1]Combined!$B$3:$X$127,6,FALSE))</f>
        <v>444</v>
      </c>
      <c r="K16" s="11"/>
      <c r="L16" s="11">
        <f>IF(C16=0,"",SUM(F16:K16))</f>
        <v>900</v>
      </c>
    </row>
    <row r="17" spans="1:12">
      <c r="A17" s="26"/>
      <c r="B17" s="12"/>
      <c r="C17" s="9"/>
      <c r="D17" s="10"/>
      <c r="E17" s="11" t="str">
        <f>IF(C17=0,"",VLOOKUP(B17,[1]Fäktresultat!$A$4:$AD$111,16,FALSE))</f>
        <v/>
      </c>
      <c r="F17" s="11" t="str">
        <f>IF(C17=0,"",VLOOKUP(B17,[1]Fäktresultat!$A$4:$AD$111,18,FALSE))</f>
        <v/>
      </c>
      <c r="G17" s="11" t="str">
        <f>IF(C17=0,"",VLOOKUP(B17,[1]Simning!$B$5:$W$94,4,FALSE))</f>
        <v/>
      </c>
      <c r="H17" s="11" t="str">
        <f>IF(C17=0,"",VLOOKUP(B17,[1]Simning!$B$5:$W$94,6,FALSE))</f>
        <v/>
      </c>
      <c r="I17" s="11" t="str">
        <f>IF(C17=0,"",VLOOKUP(B17,[1]Combined!$B$3:$X$127,4,FALSE))</f>
        <v/>
      </c>
      <c r="J17" s="11" t="str">
        <f>IF(C17=0,"",VLOOKUP(B17,[1]Combined!$B$3:$X$127,6,FALSE))</f>
        <v/>
      </c>
      <c r="K17" s="11"/>
      <c r="L17" s="11" t="str">
        <f t="shared" si="0"/>
        <v/>
      </c>
    </row>
    <row r="18" spans="1:12">
      <c r="A18" s="26"/>
      <c r="B18" s="17" t="s">
        <v>34</v>
      </c>
      <c r="C18" s="9"/>
      <c r="D18" s="10"/>
      <c r="E18" s="11" t="str">
        <f>IF(C18=0,"",VLOOKUP(B18,[1]Fäktresultat!$A$4:$AD$111,16,FALSE))</f>
        <v/>
      </c>
      <c r="F18" s="11" t="str">
        <f>IF(C18=0,"",VLOOKUP(B18,[1]Fäktresultat!$A$4:$AD$111,18,FALSE))</f>
        <v/>
      </c>
      <c r="G18" s="11" t="str">
        <f>IF(C18=0,"",VLOOKUP(B18,[1]Simning!$B$5:$W$94,4,FALSE))</f>
        <v/>
      </c>
      <c r="H18" s="11" t="str">
        <f>IF(C18=0,"",VLOOKUP(B18,[1]Simning!$B$5:$W$94,6,FALSE))</f>
        <v/>
      </c>
      <c r="I18" s="11" t="str">
        <f>IF(C18=0,"",VLOOKUP(B18,[1]Combined!$B$3:$X$127,4,FALSE))</f>
        <v/>
      </c>
      <c r="J18" s="11" t="str">
        <f>IF(C18=0,"",VLOOKUP(B18,[1]Combined!$B$3:$X$127,6,FALSE))</f>
        <v/>
      </c>
      <c r="K18" s="11"/>
      <c r="L18" s="11" t="str">
        <f t="shared" si="0"/>
        <v/>
      </c>
    </row>
    <row r="19" spans="1:12">
      <c r="A19" s="26">
        <v>1</v>
      </c>
      <c r="B19" s="12" t="s">
        <v>35</v>
      </c>
      <c r="C19" s="18" t="s">
        <v>24</v>
      </c>
      <c r="D19" s="10" t="s">
        <v>36</v>
      </c>
      <c r="E19" s="11">
        <f>IF(C19=0,"",VLOOKUP(B19,[1]Fäktresultat!$A$4:$AD$111,16,FALSE))</f>
        <v>14</v>
      </c>
      <c r="F19" s="11">
        <f>IF(C19=0,"",VLOOKUP(B19,[1]Fäktresultat!$A$4:$AD$111,18,FALSE))</f>
        <v>184</v>
      </c>
      <c r="G19" s="11" t="str">
        <f>IF(C19=0,"",VLOOKUP(B19,[1]Simning!$B$5:$W$94,4,FALSE))</f>
        <v>3.38,5</v>
      </c>
      <c r="H19" s="11">
        <f>IF(C19=0,"",VLOOKUP(B19,[1]Simning!$B$5:$W$94,6,FALSE))</f>
        <v>45</v>
      </c>
      <c r="I19" s="11" t="str">
        <f>IF(C19=0,"",VLOOKUP(B19,[1]Combined!$B$3:$X$127,4,FALSE))</f>
        <v>20.13</v>
      </c>
      <c r="J19" s="11">
        <f>IF(C19=0,"",VLOOKUP(B19,[1]Combined!$B$3:$X$127,6,FALSE))</f>
        <v>87</v>
      </c>
      <c r="K19" s="11"/>
      <c r="L19" s="11">
        <f t="shared" si="0"/>
        <v>316</v>
      </c>
    </row>
    <row r="20" spans="1:12">
      <c r="A20" s="6"/>
      <c r="B20" s="12" t="s">
        <v>18</v>
      </c>
      <c r="C20" s="9"/>
      <c r="D20" s="10"/>
      <c r="E20" s="11" t="str">
        <f>IF(C20=0,"",VLOOKUP(B20,[1]Fäktresultat!$A$4:$AD$111,16,FALSE))</f>
        <v/>
      </c>
      <c r="F20" s="11" t="str">
        <f>IF(C20=0,"",VLOOKUP(B20,[1]Fäktresultat!$A$4:$AD$111,18,FALSE))</f>
        <v/>
      </c>
      <c r="G20" s="11" t="str">
        <f>IF(C20=0,"",VLOOKUP(B20,[1]Simning!$B$5:$W$94,4,FALSE))</f>
        <v/>
      </c>
      <c r="H20" s="11" t="str">
        <f>IF(C20=0,"",VLOOKUP(B20,[1]Simning!$B$5:$W$94,6,FALSE))</f>
        <v/>
      </c>
      <c r="I20" s="11" t="str">
        <f>IF(C20=0,"",VLOOKUP(B20,[1]Combined!$B$3:$X$127,4,FALSE))</f>
        <v/>
      </c>
      <c r="J20" s="11" t="str">
        <f>IF(C20=0,"",VLOOKUP(B20,[1]Combined!$B$3:$X$127,6,FALSE))</f>
        <v/>
      </c>
      <c r="K20" s="11"/>
      <c r="L20" s="11" t="str">
        <f t="shared" si="0"/>
        <v/>
      </c>
    </row>
    <row r="21" spans="1:12">
      <c r="A21" s="6"/>
      <c r="B21" s="17" t="s">
        <v>37</v>
      </c>
      <c r="C21" s="9"/>
      <c r="D21" s="10"/>
      <c r="E21" s="11" t="str">
        <f>IF(C21=0,"",VLOOKUP(B21,[1]Fäktresultat!$A$4:$AD$111,16,FALSE))</f>
        <v/>
      </c>
      <c r="F21" s="11" t="str">
        <f>IF(C21=0,"",VLOOKUP(B21,[1]Fäktresultat!$A$4:$AD$111,18,FALSE))</f>
        <v/>
      </c>
      <c r="G21" s="11" t="str">
        <f>IF(C21=0,"",VLOOKUP(B21,[1]Simning!$B$5:$W$94,4,FALSE))</f>
        <v/>
      </c>
      <c r="H21" s="11" t="str">
        <f>IF(C21=0,"",VLOOKUP(B21,[1]Simning!$B$5:$W$94,6,FALSE))</f>
        <v/>
      </c>
      <c r="I21" s="11" t="str">
        <f>IF(C21=0,"",VLOOKUP(B21,[1]Combined!$B$3:$X$127,4,FALSE))</f>
        <v/>
      </c>
      <c r="J21" s="11" t="str">
        <f>IF(C21=0,"",VLOOKUP(B21,[1]Combined!$B$3:$X$127,6,FALSE))</f>
        <v/>
      </c>
      <c r="K21" s="11"/>
      <c r="L21" s="11" t="str">
        <f t="shared" si="0"/>
        <v/>
      </c>
    </row>
    <row r="22" spans="1:12">
      <c r="A22" s="6">
        <v>1</v>
      </c>
      <c r="B22" s="12" t="s">
        <v>38</v>
      </c>
      <c r="C22" s="9" t="s">
        <v>21</v>
      </c>
      <c r="D22" s="10" t="s">
        <v>39</v>
      </c>
      <c r="E22" s="19">
        <f>IF(C22=0,"",VLOOKUP(B22,[1]Fäktresultat!$A$4:$AD$111,16,FALSE))</f>
        <v>34</v>
      </c>
      <c r="F22" s="19">
        <f>IF(C22=0,"",VLOOKUP(B22,[1]Fäktresultat!$A$4:$AD$111,18,FALSE))</f>
        <v>260</v>
      </c>
      <c r="G22" s="19" t="str">
        <f>IF(C22=0,"",VLOOKUP(B22,[1]Simning!$B$5:$W$94,4,FALSE))</f>
        <v>1.12,81</v>
      </c>
      <c r="H22" s="19">
        <f>IF(C22=0,"",VLOOKUP(B22,[1]Simning!$B$5:$W$94,6,FALSE))</f>
        <v>294</v>
      </c>
      <c r="I22" s="19" t="str">
        <f>IF(C22=0,"",VLOOKUP(B22,[1]Combined!$B$3:$X$127,4,FALSE))</f>
        <v>6.40</v>
      </c>
      <c r="J22" s="19">
        <f>IF(C22=0,"",VLOOKUP(B22,[1]Combined!$B$3:$X$127,6,FALSE))</f>
        <v>620</v>
      </c>
      <c r="K22" s="11"/>
      <c r="L22" s="11">
        <f>IF(C22=0,"",SUM(F22:K22))</f>
        <v>1174</v>
      </c>
    </row>
    <row r="23" spans="1:12">
      <c r="A23" s="6">
        <v>2</v>
      </c>
      <c r="B23" s="12" t="s">
        <v>40</v>
      </c>
      <c r="C23" s="9" t="s">
        <v>21</v>
      </c>
      <c r="D23" s="10" t="s">
        <v>39</v>
      </c>
      <c r="E23" s="11">
        <f>IF(C23=0,"",VLOOKUP(B23,[1]Fäktresultat!$A$4:$AD$111,16,FALSE))</f>
        <v>36</v>
      </c>
      <c r="F23" s="11">
        <f>IF(C23=0,"",VLOOKUP(B23,[1]Fäktresultat!$A$4:$AD$111,18,FALSE))</f>
        <v>270</v>
      </c>
      <c r="G23" s="11" t="str">
        <f>IF(C23=0,"",VLOOKUP(B23,[1]Simning!$B$5:$W$94,4,FALSE))</f>
        <v>1.11,15</v>
      </c>
      <c r="H23" s="11">
        <f>IF(C23=0,"",VLOOKUP(B23,[1]Simning!$B$5:$W$94,6,FALSE))</f>
        <v>304</v>
      </c>
      <c r="I23" s="11" t="str">
        <f>IF(C23=0,"",VLOOKUP(B23,[1]Combined!$B$3:$X$127,4,FALSE))</f>
        <v>6.58</v>
      </c>
      <c r="J23" s="11">
        <f>IF(C23=0,"",VLOOKUP(B23,[1]Combined!$B$3:$X$127,6,FALSE))</f>
        <v>584</v>
      </c>
      <c r="K23" s="11"/>
      <c r="L23" s="11">
        <f>IF(C23=0,"",SUM(F23:K23))</f>
        <v>1158</v>
      </c>
    </row>
    <row r="24" spans="1:12">
      <c r="A24" s="6">
        <v>3</v>
      </c>
      <c r="B24" s="12" t="s">
        <v>41</v>
      </c>
      <c r="C24" s="9" t="s">
        <v>24</v>
      </c>
      <c r="D24" s="10" t="s">
        <v>39</v>
      </c>
      <c r="E24" s="19">
        <f>IF(C24=0,"",VLOOKUP(B24,[1]Fäktresultat!$A$4:$AD$111,16,FALSE))</f>
        <v>28</v>
      </c>
      <c r="F24" s="19">
        <f>IF(C24=0,"",VLOOKUP(B24,[1]Fäktresultat!$A$4:$AD$111,18,FALSE))</f>
        <v>230</v>
      </c>
      <c r="G24" s="19" t="str">
        <f>IF(C24=0,"",VLOOKUP(B24,[1]Simning!$B$5:$W$94,4,FALSE))</f>
        <v>1.21,38</v>
      </c>
      <c r="H24" s="19">
        <f>IF(C24=0,"",VLOOKUP(B24,[1]Simning!$B$5:$W$94,6,FALSE))</f>
        <v>242</v>
      </c>
      <c r="I24" s="19" t="str">
        <f>IF(C24=0,"",VLOOKUP(B24,[1]Combined!$B$3:$X$127,4,FALSE))</f>
        <v>8.00</v>
      </c>
      <c r="J24" s="19">
        <f>IF(C24=0,"",VLOOKUP(B24,[1]Combined!$B$3:$X$127,6,FALSE))</f>
        <v>460</v>
      </c>
      <c r="K24" s="11"/>
      <c r="L24" s="11">
        <f>IF(C24=0,"",SUM(F24:K24))</f>
        <v>932</v>
      </c>
    </row>
    <row r="25" spans="1:12">
      <c r="A25" s="6">
        <v>4</v>
      </c>
      <c r="B25" s="12" t="s">
        <v>42</v>
      </c>
      <c r="C25" s="9" t="s">
        <v>21</v>
      </c>
      <c r="D25" s="10" t="s">
        <v>39</v>
      </c>
      <c r="E25" s="19">
        <f>IF(C25=0,"",VLOOKUP(B25,[1]Fäktresultat!$A$4:$AD$111,16,FALSE))</f>
        <v>26</v>
      </c>
      <c r="F25" s="19">
        <f>IF(C25=0,"",VLOOKUP(B25,[1]Fäktresultat!$A$4:$AD$111,18,FALSE))</f>
        <v>220</v>
      </c>
      <c r="G25" s="19" t="str">
        <f>IF(C25=0,"",VLOOKUP(B25,[1]Simning!$B$5:$W$94,4,FALSE))</f>
        <v>1.40,7</v>
      </c>
      <c r="H25" s="19">
        <f>IF(C25=0,"",VLOOKUP(B25,[1]Simning!$B$5:$W$94,6,FALSE))</f>
        <v>126</v>
      </c>
      <c r="I25" s="19" t="str">
        <f>IF(C25=0,"",VLOOKUP(B25,[1]Combined!$B$3:$X$127,4,FALSE))</f>
        <v>7.48</v>
      </c>
      <c r="J25" s="19">
        <f>IF(C25=0,"",VLOOKUP(B25,[1]Combined!$B$3:$X$127,6,FALSE))</f>
        <v>484</v>
      </c>
      <c r="K25" s="11"/>
      <c r="L25" s="11">
        <f>IF(C25=0,"",SUM(F25:K25))</f>
        <v>830</v>
      </c>
    </row>
    <row r="26" spans="1:12">
      <c r="A26" s="6">
        <v>5</v>
      </c>
      <c r="B26" s="12" t="s">
        <v>43</v>
      </c>
      <c r="C26" s="9" t="s">
        <v>21</v>
      </c>
      <c r="D26" s="10" t="s">
        <v>39</v>
      </c>
      <c r="E26" s="19">
        <f>IF(C26=0,"",VLOOKUP(B26,[1]Fäktresultat!$A$4:$AD$111,16,FALSE))</f>
        <v>22</v>
      </c>
      <c r="F26" s="19">
        <f>IF(C26=0,"",VLOOKUP(B26,[1]Fäktresultat!$A$4:$AD$111,18,FALSE))</f>
        <v>200</v>
      </c>
      <c r="G26" s="19" t="str">
        <f>IF(C26=0,"",VLOOKUP(B26,[1]Simning!$B$5:$W$94,4,FALSE))</f>
        <v>1.52,5</v>
      </c>
      <c r="H26" s="19">
        <f>IF(C26=0,"",VLOOKUP(B26,[1]Simning!$B$5:$W$94,6,FALSE))</f>
        <v>56</v>
      </c>
      <c r="I26" s="19" t="str">
        <f>IF(C26=0,"",VLOOKUP(B26,[1]Combined!$B$3:$X$127,4,FALSE))</f>
        <v>10.00</v>
      </c>
      <c r="J26" s="19">
        <f>IF(C26=0,"",VLOOKUP(B26,[1]Combined!$B$3:$X$127,6,FALSE))</f>
        <v>220</v>
      </c>
      <c r="K26" s="11"/>
      <c r="L26" s="11">
        <f>IF(C26=0,"",SUM(F26:K26))</f>
        <v>476</v>
      </c>
    </row>
    <row r="27" spans="1:12">
      <c r="A27" s="6"/>
      <c r="B27" s="12"/>
      <c r="C27" s="9"/>
      <c r="D27" s="10"/>
      <c r="E27" s="19"/>
      <c r="F27" s="19"/>
      <c r="G27" s="19"/>
      <c r="H27" s="19"/>
      <c r="I27" s="19"/>
      <c r="J27" s="19"/>
      <c r="K27" s="11"/>
      <c r="L27" s="11"/>
    </row>
    <row r="28" spans="1:12">
      <c r="A28" s="6"/>
      <c r="B28" s="17" t="s">
        <v>44</v>
      </c>
      <c r="C28" s="9"/>
      <c r="D28" s="10"/>
      <c r="E28" s="19" t="str">
        <f>IF(C28=0,"",VLOOKUP(B28,[1]Fäktresultat!$A$4:$AD$111,16,FALSE))</f>
        <v/>
      </c>
      <c r="F28" s="19" t="str">
        <f>IF(C28=0,"",VLOOKUP(B28,[1]Fäktresultat!$A$4:$AD$111,18,FALSE))</f>
        <v/>
      </c>
      <c r="G28" s="19" t="str">
        <f>IF(C28=0,"",VLOOKUP(B28,[1]Simning!$B$5:$W$94,4,FALSE))</f>
        <v/>
      </c>
      <c r="H28" s="19" t="str">
        <f>IF(C28=0,"",VLOOKUP(B28,[1]Simning!$B$5:$W$94,6,FALSE))</f>
        <v/>
      </c>
      <c r="I28" s="19" t="str">
        <f>IF(C28=0,"",VLOOKUP(B28,[1]Combined!$B$3:$X$127,4,FALSE))</f>
        <v/>
      </c>
      <c r="J28" s="19" t="str">
        <f>IF(C28=0,"",VLOOKUP(B28,[1]Combined!$B$3:$X$127,6,FALSE))</f>
        <v/>
      </c>
      <c r="K28" s="11"/>
      <c r="L28" s="11" t="str">
        <f t="shared" si="0"/>
        <v/>
      </c>
    </row>
    <row r="29" spans="1:12">
      <c r="A29" s="25">
        <v>1</v>
      </c>
      <c r="B29" s="12" t="s">
        <v>45</v>
      </c>
      <c r="C29" s="9" t="s">
        <v>15</v>
      </c>
      <c r="D29" s="10" t="s">
        <v>46</v>
      </c>
      <c r="E29" s="19">
        <f>IF(C29=0,"",VLOOKUP(B29,[1]Fäktresultat!$A$4:$AD$111,16,FALSE))</f>
        <v>33</v>
      </c>
      <c r="F29" s="19">
        <f>IF(C29=0,"",VLOOKUP(B29,[1]Fäktresultat!$A$4:$AD$111,18,FALSE))</f>
        <v>255</v>
      </c>
      <c r="G29" s="19" t="str">
        <f>IF(C29=0,"",VLOOKUP(B29,[1]Simning!$B$5:$W$94,4,FALSE))</f>
        <v>1.29,6</v>
      </c>
      <c r="H29" s="19">
        <f>IF(C29=0,"",VLOOKUP(B29,[1]Simning!$B$5:$W$94,6,FALSE))</f>
        <v>194</v>
      </c>
      <c r="I29" s="19" t="str">
        <f>IF(C29=0,"",VLOOKUP(B29,[1]Combined!$B$3:$X$127,4,FALSE))</f>
        <v>7.00</v>
      </c>
      <c r="J29" s="19">
        <f>IF(C29=0,"",VLOOKUP(B29,[1]Combined!$B$3:$X$127,6,FALSE))</f>
        <v>580</v>
      </c>
      <c r="K29" s="11"/>
      <c r="L29" s="11">
        <f>IF(C29=0,"",SUM(F29:K29))</f>
        <v>1029</v>
      </c>
    </row>
    <row r="30" spans="1:12">
      <c r="A30" s="6">
        <v>2</v>
      </c>
      <c r="B30" s="12" t="s">
        <v>47</v>
      </c>
      <c r="C30" s="9" t="s">
        <v>15</v>
      </c>
      <c r="D30" s="10" t="s">
        <v>46</v>
      </c>
      <c r="E30" s="19">
        <f>IF(C30=0,"",VLOOKUP(B30,[1]Fäktresultat!$A$4:$AD$111,16,FALSE))</f>
        <v>24</v>
      </c>
      <c r="F30" s="19">
        <f>IF(C30=0,"",VLOOKUP(B30,[1]Fäktresultat!$A$4:$AD$111,18,FALSE))</f>
        <v>210</v>
      </c>
      <c r="G30" s="19" t="str">
        <f>IF(C30=0,"",VLOOKUP(B30,[1]Simning!$B$5:$W$94,4,FALSE))</f>
        <v>1.20,1</v>
      </c>
      <c r="H30" s="19">
        <f>IF(C30=0,"",VLOOKUP(B30,[1]Simning!$B$5:$W$94,6,FALSE))</f>
        <v>250</v>
      </c>
      <c r="I30" s="19" t="str">
        <f>IF(C30=0,"",VLOOKUP(B30,[1]Combined!$B$3:$X$127,4,FALSE))</f>
        <v>8.50</v>
      </c>
      <c r="J30" s="19">
        <f>IF(C30=0,"",VLOOKUP(B30,[1]Combined!$B$3:$X$127,6,FALSE))</f>
        <v>360</v>
      </c>
      <c r="K30" s="11"/>
      <c r="L30" s="11">
        <f>IF(C30=0,"",SUM(F30:K30))</f>
        <v>820</v>
      </c>
    </row>
    <row r="31" spans="1:12">
      <c r="A31" s="25">
        <v>3</v>
      </c>
      <c r="B31" s="12" t="s">
        <v>48</v>
      </c>
      <c r="C31" s="9" t="s">
        <v>21</v>
      </c>
      <c r="D31" s="10" t="s">
        <v>46</v>
      </c>
      <c r="E31" s="19">
        <f>IF(C31=0,"",VLOOKUP(B31,[1]Fäktresultat!$A$4:$AD$111,16,FALSE))</f>
        <v>25</v>
      </c>
      <c r="F31" s="19">
        <f>IF(C31=0,"",VLOOKUP(B31,[1]Fäktresultat!$A$4:$AD$111,18,FALSE))</f>
        <v>215</v>
      </c>
      <c r="G31" s="19" t="str">
        <f>IF(C31=0,"",VLOOKUP(B31,[1]Simning!$B$5:$W$94,4,FALSE))</f>
        <v>1.43,73</v>
      </c>
      <c r="H31" s="19">
        <f>IF(C31=0,"",VLOOKUP(B31,[1]Simning!$B$5:$W$94,6,FALSE))</f>
        <v>108</v>
      </c>
      <c r="I31" s="19" t="str">
        <f>IF(C31=0,"",VLOOKUP(B31,[1]Combined!$B$3:$X$127,4,FALSE))</f>
        <v>7.54</v>
      </c>
      <c r="J31" s="19">
        <f>IF(C31=0,"",VLOOKUP(B31,[1]Combined!$B$3:$X$127,6,FALSE))</f>
        <v>472</v>
      </c>
      <c r="K31" s="11"/>
      <c r="L31" s="11">
        <f>IF(C31=0,"",SUM(F31:K31))</f>
        <v>795</v>
      </c>
    </row>
    <row r="32" spans="1:12">
      <c r="A32" s="25">
        <v>4</v>
      </c>
      <c r="B32" s="12" t="s">
        <v>49</v>
      </c>
      <c r="C32" s="9" t="s">
        <v>21</v>
      </c>
      <c r="D32" s="10" t="s">
        <v>46</v>
      </c>
      <c r="E32" s="19">
        <f>IF(C32=0,"",VLOOKUP(B32,[1]Fäktresultat!$A$4:$AD$111,16,FALSE))</f>
        <v>23</v>
      </c>
      <c r="F32" s="19">
        <f>IF(C32=0,"",VLOOKUP(B32,[1]Fäktresultat!$A$4:$AD$111,18,FALSE))</f>
        <v>205</v>
      </c>
      <c r="G32" s="19" t="str">
        <f>IF(C32=0,"",VLOOKUP(B32,[1]Simning!$B$5:$W$94,4,FALSE))</f>
        <v>1.52,1</v>
      </c>
      <c r="H32" s="19">
        <f>IF(C32=0,"",VLOOKUP(B32,[1]Simning!$B$5:$W$94,6,FALSE))</f>
        <v>58</v>
      </c>
      <c r="I32" s="19" t="str">
        <f>IF(C32=0,"",VLOOKUP(B32,[1]Combined!$B$3:$X$127,4,FALSE))</f>
        <v>8.11</v>
      </c>
      <c r="J32" s="19">
        <f>IF(C32=0,"",VLOOKUP(B32,[1]Combined!$B$3:$X$127,6,FALSE))</f>
        <v>438</v>
      </c>
      <c r="K32" s="11"/>
      <c r="L32" s="11">
        <f>IF(C32=0,"",SUM(F32:K32))</f>
        <v>701</v>
      </c>
    </row>
    <row r="33" spans="1:12">
      <c r="A33" s="25"/>
      <c r="B33" s="12" t="s">
        <v>18</v>
      </c>
      <c r="C33" s="9"/>
      <c r="D33" s="10"/>
      <c r="E33" s="11" t="str">
        <f>IF(C33=0,"",VLOOKUP(B33,[1]Fäktresultat!$A$4:$AD$111,16,FALSE))</f>
        <v/>
      </c>
      <c r="F33" s="11" t="str">
        <f>IF(C33=0,"",VLOOKUP(B33,[1]Fäktresultat!$A$4:$AD$111,18,FALSE))</f>
        <v/>
      </c>
      <c r="G33" s="11" t="str">
        <f>IF(C33=0,"",VLOOKUP(B33,[1]Simning!$B$5:$W$94,4,FALSE))</f>
        <v/>
      </c>
      <c r="H33" s="11" t="str">
        <f>IF(C33=0,"",VLOOKUP(B33,[1]Simning!$B$5:$W$94,6,FALSE))</f>
        <v/>
      </c>
      <c r="I33" s="11" t="str">
        <f>IF(C33=0,"",VLOOKUP(B33,[1]Combined!$B$3:$X$127,4,FALSE))</f>
        <v/>
      </c>
      <c r="J33" s="11" t="str">
        <f>IF(C33=0,"",VLOOKUP(B33,[1]Combined!$B$3:$X$127,6,FALSE))</f>
        <v/>
      </c>
      <c r="K33" s="11"/>
      <c r="L33" s="11" t="str">
        <f t="shared" ref="L33:L45" si="1">IF(C33=0,"",SUM(F33:K33))</f>
        <v/>
      </c>
    </row>
    <row r="34" spans="1:12">
      <c r="A34" s="25"/>
      <c r="B34" s="17" t="s">
        <v>50</v>
      </c>
      <c r="C34" s="9"/>
      <c r="D34" s="10"/>
      <c r="E34" s="11" t="str">
        <f>IF(C34=0,"",VLOOKUP(B34,[1]Fäktresultat!$A$4:$AD$111,16,FALSE))</f>
        <v/>
      </c>
      <c r="F34" s="11" t="str">
        <f>IF(C34=0,"",VLOOKUP(B34,[1]Fäktresultat!$A$4:$AD$111,18,FALSE))</f>
        <v/>
      </c>
      <c r="G34" s="11" t="str">
        <f>IF(C34=0,"",VLOOKUP(B34,[1]Simning!$B$5:$W$94,4,FALSE))</f>
        <v/>
      </c>
      <c r="H34" s="11" t="str">
        <f>IF(C34=0,"",VLOOKUP(B34,[1]Simning!$B$5:$W$94,6,FALSE))</f>
        <v/>
      </c>
      <c r="I34" s="11" t="str">
        <f>IF(C34=0,"",VLOOKUP(B34,[1]Combined!$B$3:$X$127,4,FALSE))</f>
        <v/>
      </c>
      <c r="J34" s="11" t="str">
        <f>IF(C34=0,"",VLOOKUP(B34,[1]Combined!$B$3:$X$127,6,FALSE))</f>
        <v/>
      </c>
      <c r="K34" s="11"/>
      <c r="L34" s="11" t="str">
        <f t="shared" si="1"/>
        <v/>
      </c>
    </row>
    <row r="35" spans="1:12">
      <c r="A35" s="25">
        <v>1</v>
      </c>
      <c r="B35" s="12" t="s">
        <v>51</v>
      </c>
      <c r="C35" s="9" t="s">
        <v>21</v>
      </c>
      <c r="D35" s="10" t="s">
        <v>52</v>
      </c>
      <c r="E35" s="11">
        <f>IF(C35=0,"",VLOOKUP(B35,[1]Fäktresultat!$A$4:$AD$111,16,FALSE))</f>
        <v>33</v>
      </c>
      <c r="F35" s="11">
        <f>IF(C35=0,"",VLOOKUP(B35,[1]Fäktresultat!$A$4:$AD$111,18,FALSE))</f>
        <v>255</v>
      </c>
      <c r="G35" s="11" t="str">
        <f>IF(C35=0,"",VLOOKUP(B35,[1]Simning!$B$5:$W$94,4,FALSE))</f>
        <v>.33,68</v>
      </c>
      <c r="H35" s="11">
        <f>IF(C35=0,"",VLOOKUP(B35,[1]Simning!$B$5:$W$94,6,FALSE))</f>
        <v>318</v>
      </c>
      <c r="I35" s="11" t="str">
        <f>IF(C35=0,"",VLOOKUP(B35,[1]Combined!$B$3:$X$127,4,FALSE))</f>
        <v>5.07</v>
      </c>
      <c r="J35" s="11">
        <f>IF(C35=0,"",VLOOKUP(B35,[1]Combined!$B$3:$X$127,6,FALSE))</f>
        <v>686</v>
      </c>
      <c r="K35" s="11"/>
      <c r="L35" s="11">
        <f t="shared" si="1"/>
        <v>1259</v>
      </c>
    </row>
    <row r="36" spans="1:12">
      <c r="A36" s="25">
        <v>2</v>
      </c>
      <c r="B36" s="12" t="s">
        <v>53</v>
      </c>
      <c r="C36" s="9" t="s">
        <v>15</v>
      </c>
      <c r="D36" s="10" t="s">
        <v>52</v>
      </c>
      <c r="E36" s="11">
        <f>IF(C36=0,"",VLOOKUP(B36,[1]Fäktresultat!$A$4:$AD$111,16,FALSE))</f>
        <v>4</v>
      </c>
      <c r="F36" s="11">
        <f>IF(C36=0,"",VLOOKUP(B36,[1]Fäktresultat!$A$4:$AD$111,18,FALSE))</f>
        <v>110</v>
      </c>
      <c r="G36" s="11" t="str">
        <f>IF(C36=0,"",VLOOKUP(B36,[1]Simning!$B$5:$W$94,4,FALSE))</f>
        <v>1.14,28</v>
      </c>
      <c r="H36" s="11">
        <f>IF(C36=0,"",VLOOKUP(B36,[1]Simning!$B$5:$W$94,6,FALSE))</f>
        <v>76</v>
      </c>
      <c r="I36" s="11" t="str">
        <f>IF(C36=0,"",VLOOKUP(B36,[1]Combined!$B$3:$X$127,4,FALSE))</f>
        <v>8.26</v>
      </c>
      <c r="J36" s="11">
        <f>IF(C36=0,"",VLOOKUP(B36,[1]Combined!$B$3:$X$127,6,FALSE))</f>
        <v>288</v>
      </c>
      <c r="K36" s="11"/>
      <c r="L36" s="11">
        <f>IF(C36=0,"",SUM(F36:K36))</f>
        <v>474</v>
      </c>
    </row>
    <row r="37" spans="1:12">
      <c r="A37" s="27"/>
      <c r="B37" s="12"/>
      <c r="C37" s="9"/>
      <c r="D37" s="10"/>
      <c r="E37" s="11" t="str">
        <f>IF(C37=0,"",VLOOKUP(B37,[1]Fäktresultat!$A$4:$AD$111,16,FALSE))</f>
        <v/>
      </c>
      <c r="F37" s="11" t="str">
        <f>IF(C37=0,"",VLOOKUP(B37,[1]Fäktresultat!$A$4:$AD$111,18,FALSE))</f>
        <v/>
      </c>
      <c r="G37" s="11" t="str">
        <f>IF(C37=0,"",VLOOKUP(B37,[1]Simning!$B$5:$W$94,4,FALSE))</f>
        <v/>
      </c>
      <c r="H37" s="11" t="str">
        <f>IF(C37=0,"",VLOOKUP(B37,[1]Simning!$B$5:$W$94,6,FALSE))</f>
        <v/>
      </c>
      <c r="I37" s="11" t="str">
        <f>IF(C37=0,"",VLOOKUP(B37,[1]Combined!$B$3:$X$127,4,FALSE))</f>
        <v/>
      </c>
      <c r="J37" s="11" t="str">
        <f>IF(C37=0,"",VLOOKUP(B37,[1]Combined!$B$3:$X$127,6,FALSE))</f>
        <v/>
      </c>
      <c r="K37" s="11"/>
      <c r="L37" s="11" t="str">
        <f t="shared" si="1"/>
        <v/>
      </c>
    </row>
    <row r="38" spans="1:12">
      <c r="A38" s="27"/>
      <c r="B38" s="17" t="s">
        <v>54</v>
      </c>
      <c r="C38" s="9"/>
      <c r="D38" s="10"/>
      <c r="E38" s="11" t="str">
        <f>IF(C38=0,"",VLOOKUP(B38,[1]Fäktresultat!$A$4:$AD$111,16,FALSE))</f>
        <v/>
      </c>
      <c r="F38" s="11" t="str">
        <f>IF(C38=0,"",VLOOKUP(B38,[1]Fäktresultat!$A$4:$AD$111,18,FALSE))</f>
        <v/>
      </c>
      <c r="G38" s="11" t="str">
        <f>IF(C38=0,"",VLOOKUP(B38,[1]Simning!$B$5:$W$94,4,FALSE))</f>
        <v/>
      </c>
      <c r="H38" s="11" t="str">
        <f>IF(C38=0,"",VLOOKUP(B38,[1]Simning!$B$5:$W$94,6,FALSE))</f>
        <v/>
      </c>
      <c r="I38" s="11" t="str">
        <f>IF(C38=0,"",VLOOKUP(B38,[1]Combined!$B$3:$X$127,4,FALSE))</f>
        <v/>
      </c>
      <c r="J38" s="11" t="str">
        <f>IF(C38=0,"",VLOOKUP(B38,[1]Combined!$B$3:$X$127,6,FALSE))</f>
        <v/>
      </c>
      <c r="K38" s="11"/>
      <c r="L38" s="11" t="str">
        <f t="shared" si="1"/>
        <v/>
      </c>
    </row>
    <row r="39" spans="1:12">
      <c r="A39" s="27">
        <v>1</v>
      </c>
      <c r="B39" s="12" t="s">
        <v>55</v>
      </c>
      <c r="C39" s="9" t="s">
        <v>15</v>
      </c>
      <c r="D39" s="10" t="s">
        <v>56</v>
      </c>
      <c r="E39" s="11">
        <f>IF(C39=0,"",VLOOKUP(B39,[1]Fäktresultat!$A$4:$AD$111,16,FALSE))</f>
        <v>27</v>
      </c>
      <c r="F39" s="11">
        <f>IF(C39=0,"",VLOOKUP(B39,[1]Fäktresultat!$A$4:$AD$111,18,FALSE))</f>
        <v>225</v>
      </c>
      <c r="G39" s="11" t="str">
        <f>IF(C39=0,"",VLOOKUP(B39,[1]Simning!$B$5:$W$94,4,FALSE))</f>
        <v>.34,88</v>
      </c>
      <c r="H39" s="11">
        <f>IF(C39=0,"",VLOOKUP(B39,[1]Simning!$B$5:$W$94,6,FALSE))</f>
        <v>312</v>
      </c>
      <c r="I39" s="11" t="str">
        <f>IF(C39=0,"",VLOOKUP(B39,[1]Combined!$B$3:$X$127,4,FALSE))</f>
        <v>6.03</v>
      </c>
      <c r="J39" s="11">
        <f>IF(C39=0,"",VLOOKUP(B39,[1]Combined!$B$3:$X$127,6,FALSE))</f>
        <v>574</v>
      </c>
      <c r="K39" s="11"/>
      <c r="L39" s="11">
        <f t="shared" si="1"/>
        <v>1111</v>
      </c>
    </row>
    <row r="40" spans="1:12">
      <c r="A40" s="27">
        <v>2</v>
      </c>
      <c r="B40" s="12" t="s">
        <v>57</v>
      </c>
      <c r="C40" s="18" t="s">
        <v>33</v>
      </c>
      <c r="D40" s="10" t="s">
        <v>56</v>
      </c>
      <c r="E40" s="11">
        <f>IF(C40=0,"",VLOOKUP(B40,[1]Fäktresultat!$A$4:$AD$111,16,FALSE))</f>
        <v>16</v>
      </c>
      <c r="F40" s="11">
        <f>IF(C40=0,"",VLOOKUP(B40,[1]Fäktresultat!$A$4:$AD$111,18,FALSE))</f>
        <v>170</v>
      </c>
      <c r="G40" s="11" t="str">
        <f>IF(C40=0,"",VLOOKUP(B40,[1]Simning!$B$5:$W$94,4,FALSE))</f>
        <v>.46,15</v>
      </c>
      <c r="H40" s="11">
        <f>IF(C40=0,"",VLOOKUP(B40,[1]Simning!$B$5:$W$94,6,FALSE))</f>
        <v>244</v>
      </c>
      <c r="I40" s="11" t="str">
        <f>IF(C40=0,"",VLOOKUP(B40,[1]Combined!$B$3:$X$127,4,FALSE))</f>
        <v>6.54</v>
      </c>
      <c r="J40" s="11">
        <f>IF(C40=0,"",VLOOKUP(B40,[1]Combined!$B$3:$X$127,6,FALSE))</f>
        <v>472</v>
      </c>
      <c r="K40" s="11"/>
      <c r="L40" s="11">
        <f t="shared" si="1"/>
        <v>886</v>
      </c>
    </row>
    <row r="41" spans="1:12">
      <c r="A41" s="27"/>
      <c r="B41" s="12"/>
      <c r="C41" s="9"/>
      <c r="D41" s="10"/>
      <c r="E41" s="11" t="str">
        <f>IF(C41=0,"",VLOOKUP(B41,[1]Fäktresultat!$A$4:$AD$111,16,FALSE))</f>
        <v/>
      </c>
      <c r="F41" s="11" t="str">
        <f>IF(C41=0,"",VLOOKUP(B41,[1]Fäktresultat!$A$4:$AD$111,18,FALSE))</f>
        <v/>
      </c>
      <c r="G41" s="11" t="str">
        <f>IF(C41=0,"",VLOOKUP(B41,[1]Simning!$B$5:$W$94,4,FALSE))</f>
        <v/>
      </c>
      <c r="H41" s="11" t="str">
        <f>IF(C41=0,"",VLOOKUP(B41,[1]Simning!$B$5:$W$94,6,FALSE))</f>
        <v/>
      </c>
      <c r="I41" s="11" t="str">
        <f>IF(C41=0,"",VLOOKUP(B41,[1]Combined!$B$3:$X$127,4,FALSE))</f>
        <v/>
      </c>
      <c r="J41" s="11" t="str">
        <f>IF(C41=0,"",VLOOKUP(B41,[1]Combined!$B$3:$X$127,6,FALSE))</f>
        <v/>
      </c>
      <c r="K41" s="11"/>
      <c r="L41" s="11" t="str">
        <f t="shared" si="1"/>
        <v/>
      </c>
    </row>
    <row r="42" spans="1:12">
      <c r="A42" s="27"/>
      <c r="B42" s="17" t="s">
        <v>58</v>
      </c>
      <c r="C42" s="9"/>
      <c r="D42" s="10"/>
      <c r="E42" s="11" t="str">
        <f>IF(C42=0,"",VLOOKUP(B42,[1]Fäktresultat!$A$4:$AD$111,16,FALSE))</f>
        <v/>
      </c>
      <c r="F42" s="11" t="str">
        <f>IF(C42=0,"",VLOOKUP(B42,[1]Fäktresultat!$A$4:$AD$111,18,FALSE))</f>
        <v/>
      </c>
      <c r="G42" s="11" t="str">
        <f>IF(C42=0,"",VLOOKUP(B42,[1]Simning!$B$5:$W$94,4,FALSE))</f>
        <v/>
      </c>
      <c r="H42" s="11" t="str">
        <f>IF(C42=0,"",VLOOKUP(B42,[1]Simning!$B$5:$W$94,6,FALSE))</f>
        <v/>
      </c>
      <c r="I42" s="11" t="str">
        <f>IF(C42=0,"",VLOOKUP(B42,[1]Combined!$B$3:$X$127,4,FALSE))</f>
        <v/>
      </c>
      <c r="J42" s="11" t="str">
        <f>IF(C42=0,"",VLOOKUP(B42,[1]Combined!$B$3:$X$127,6,FALSE))</f>
        <v/>
      </c>
      <c r="K42" s="11"/>
      <c r="L42" s="11" t="str">
        <f t="shared" si="1"/>
        <v/>
      </c>
    </row>
    <row r="43" spans="1:12">
      <c r="A43" s="27">
        <v>1</v>
      </c>
      <c r="B43" s="12" t="s">
        <v>59</v>
      </c>
      <c r="C43" s="9" t="s">
        <v>21</v>
      </c>
      <c r="D43" s="10" t="s">
        <v>60</v>
      </c>
      <c r="E43" s="11">
        <f>IF(C43=0,"",VLOOKUP(B43,[1]Fäktresultat!$A$4:$AD$111,16,FALSE))</f>
        <v>10</v>
      </c>
      <c r="F43" s="11">
        <f>IF(C43=0,"",VLOOKUP(B43,[1]Fäktresultat!$A$4:$AD$111,18,FALSE))</f>
        <v>140</v>
      </c>
      <c r="G43" s="11" t="str">
        <f>IF(C43=0,"",VLOOKUP(B43,[1]Simning!$B$5:$W$94,4,FALSE))</f>
        <v>1.08,88</v>
      </c>
      <c r="H43" s="11">
        <f>IF(C43=0,"",VLOOKUP(B43,[1]Simning!$B$5:$W$94,6,FALSE))</f>
        <v>108</v>
      </c>
      <c r="I43" s="11" t="str">
        <f>IF(C43=0,"",VLOOKUP(B43,[1]Combined!$B$3:$X$127,4,FALSE))</f>
        <v>8.35</v>
      </c>
      <c r="J43" s="11">
        <f>IF(C43=0,"",VLOOKUP(B43,[1]Combined!$B$3:$X$127,6,FALSE))</f>
        <v>270</v>
      </c>
      <c r="K43" s="11"/>
      <c r="L43" s="11">
        <f t="shared" si="1"/>
        <v>518</v>
      </c>
    </row>
    <row r="44" spans="1:12">
      <c r="A44" s="27"/>
      <c r="B44" s="12" t="s">
        <v>18</v>
      </c>
      <c r="C44" s="9"/>
      <c r="D44" s="10"/>
      <c r="E44" s="11" t="str">
        <f>IF(C44=0,"",VLOOKUP(B44,[1]Fäktresultat!$A$4:$AD$111,16,FALSE))</f>
        <v/>
      </c>
      <c r="F44" s="11" t="str">
        <f>IF(C44=0,"",VLOOKUP(B44,[1]Fäktresultat!$A$4:$AD$111,18,FALSE))</f>
        <v/>
      </c>
      <c r="G44" s="11" t="str">
        <f>IF(C44=0,"",VLOOKUP(B44,[1]Simning!$B$5:$W$94,4,FALSE))</f>
        <v/>
      </c>
      <c r="H44" s="11" t="str">
        <f>IF(C44=0,"",VLOOKUP(B44,[1]Simning!$B$5:$W$94,6,FALSE))</f>
        <v/>
      </c>
      <c r="I44" s="11" t="str">
        <f>IF(C44=0,"",VLOOKUP(B44,[1]Combined!$B$3:$X$127,4,FALSE))</f>
        <v/>
      </c>
      <c r="J44" s="11" t="str">
        <f>IF(C44=0,"",VLOOKUP(B44,[1]Combined!$B$3:$X$127,6,FALSE))</f>
        <v/>
      </c>
      <c r="K44" s="11"/>
      <c r="L44" s="11" t="str">
        <f t="shared" si="1"/>
        <v/>
      </c>
    </row>
    <row r="45" spans="1:12">
      <c r="A45" s="27"/>
      <c r="B45" s="17" t="s">
        <v>61</v>
      </c>
      <c r="C45" s="9"/>
      <c r="D45" s="10"/>
      <c r="E45" s="11" t="str">
        <f>IF(C45=0,"",VLOOKUP(B45,[1]Fäktresultat!$A$4:$AD$111,16,FALSE))</f>
        <v/>
      </c>
      <c r="F45" s="11" t="str">
        <f>IF(C45=0,"",VLOOKUP(B45,[1]Fäktresultat!$A$4:$AD$111,18,FALSE))</f>
        <v/>
      </c>
      <c r="G45" s="11" t="str">
        <f>IF(C45=0,"",VLOOKUP(B45,[1]Simning!$B$5:$W$94,4,FALSE))</f>
        <v/>
      </c>
      <c r="H45" s="11" t="str">
        <f>IF(C45=0,"",VLOOKUP(B45,[1]Simning!$B$5:$W$94,6,FALSE))</f>
        <v/>
      </c>
      <c r="I45" s="11" t="str">
        <f>IF(C45=0,"",VLOOKUP(B45,[1]Combined!$B$3:$X$127,4,FALSE))</f>
        <v/>
      </c>
      <c r="J45" s="11" t="str">
        <f>IF(C45=0,"",VLOOKUP(B45,[1]Combined!$B$3:$X$127,6,FALSE))</f>
        <v/>
      </c>
      <c r="K45" s="11"/>
      <c r="L45" s="11" t="str">
        <f t="shared" si="1"/>
        <v/>
      </c>
    </row>
    <row r="46" spans="1:12">
      <c r="A46" s="27">
        <v>1</v>
      </c>
      <c r="B46" s="12" t="s">
        <v>62</v>
      </c>
      <c r="C46" s="18" t="s">
        <v>33</v>
      </c>
      <c r="D46" s="10" t="s">
        <v>63</v>
      </c>
      <c r="E46" s="11">
        <f>IF(C46=0,"",VLOOKUP(B46,[1]Fäktresultat!$A$4:$AD$111,16,FALSE))</f>
        <v>10</v>
      </c>
      <c r="F46" s="11">
        <f>IF(C46=0,"",VLOOKUP(B46,[1]Fäktresultat!$A$4:$AD$111,18,FALSE))</f>
        <v>140</v>
      </c>
      <c r="G46" s="11" t="str">
        <f>IF(C46=0,"",VLOOKUP(B46,[1]Simning!$B$5:$W$94,4,FALSE))</f>
        <v>.59,41</v>
      </c>
      <c r="H46" s="11">
        <f>IF(C46=0,"",VLOOKUP(B46,[1]Simning!$B$5:$W$94,6,FALSE))</f>
        <v>164</v>
      </c>
      <c r="I46" s="11" t="str">
        <f>IF(C46=0,"",VLOOKUP(B46,[1]Combined!$B$3:$X$127,4,FALSE))</f>
        <v>6.47</v>
      </c>
      <c r="J46" s="11">
        <f>IF(C46=0,"",VLOOKUP(B46,[1]Combined!$B$3:$X$127,6,FALSE))</f>
        <v>486</v>
      </c>
      <c r="K46" s="11"/>
      <c r="L46" s="11">
        <f>IF(C46=0,"",SUM(F46:K46))</f>
        <v>790</v>
      </c>
    </row>
    <row r="47" spans="1:12">
      <c r="A47" s="27">
        <v>2</v>
      </c>
      <c r="B47" s="20" t="s">
        <v>64</v>
      </c>
      <c r="C47" s="21" t="s">
        <v>15</v>
      </c>
      <c r="D47" s="10" t="s">
        <v>63</v>
      </c>
      <c r="E47" s="11">
        <f>IF(C47=0,"",VLOOKUP(B47,[1]Fäktresultat!$A$4:$AD$111,16,FALSE))</f>
        <v>0</v>
      </c>
      <c r="F47" s="11">
        <f>IF(C47=0,"",VLOOKUP(B47,[1]Fäktresultat!$A$4:$AD$111,18,FALSE))</f>
        <v>0</v>
      </c>
      <c r="G47" s="11" t="str">
        <f>IF(C47=0,"",VLOOKUP(B47,[1]Simning!$B$5:$W$94,4,FALSE))</f>
        <v>.57,19</v>
      </c>
      <c r="H47" s="11">
        <f>IF(C47=0,"",VLOOKUP(B47,[1]Simning!$B$5:$W$94,6,FALSE))</f>
        <v>178</v>
      </c>
      <c r="I47" s="11" t="str">
        <f>IF(C47=0,"",VLOOKUP(B47,[1]Combined!$B$3:$X$127,4,FALSE))</f>
        <v>7.11</v>
      </c>
      <c r="J47" s="11">
        <f>IF(C47=0,"",VLOOKUP(B47,[1]Combined!$B$3:$X$127,6,FALSE))</f>
        <v>438</v>
      </c>
      <c r="K47" s="11"/>
      <c r="L47" s="11">
        <f>IF(C47=0,"",SUM(F47:K47))</f>
        <v>616</v>
      </c>
    </row>
    <row r="48" spans="1:12">
      <c r="A48" s="27">
        <v>3</v>
      </c>
      <c r="B48" s="12" t="s">
        <v>65</v>
      </c>
      <c r="C48" s="22" t="s">
        <v>15</v>
      </c>
      <c r="D48" s="10" t="s">
        <v>63</v>
      </c>
      <c r="E48" s="11">
        <f>IF(C48=0,"",VLOOKUP(B48,[1]Fäktresultat!$A$4:$AD$111,16,FALSE))</f>
        <v>0</v>
      </c>
      <c r="F48" s="11">
        <f>IF(C48=0,"",VLOOKUP(B48,[1]Fäktresultat!$A$4:$AD$111,18,FALSE))</f>
        <v>0</v>
      </c>
      <c r="G48" s="11" t="str">
        <f>IF(C48=0,"",VLOOKUP(B48,[1]Simning!$B$5:$W$94,4,FALSE))</f>
        <v>.56,74</v>
      </c>
      <c r="H48" s="11">
        <f>IF(C48=0,"",VLOOKUP(B48,[1]Simning!$B$5:$W$94,6,FALSE))</f>
        <v>180</v>
      </c>
      <c r="I48" s="11" t="str">
        <f>IF(C48=0,"",VLOOKUP(B48,[1]Combined!$B$3:$X$127,4,FALSE))</f>
        <v>7.13</v>
      </c>
      <c r="J48" s="11">
        <f>IF(C48=0,"",VLOOKUP(B48,[1]Combined!$B$3:$X$127,6,FALSE))</f>
        <v>434</v>
      </c>
      <c r="K48" s="11"/>
      <c r="L48" s="11">
        <f>IF(C48=0,"",SUM(F48:K48))</f>
        <v>614</v>
      </c>
    </row>
    <row r="49" spans="1:12">
      <c r="A49" s="28">
        <v>4</v>
      </c>
      <c r="B49" s="23" t="s">
        <v>66</v>
      </c>
      <c r="C49" s="24" t="s">
        <v>15</v>
      </c>
      <c r="D49" s="10" t="s">
        <v>63</v>
      </c>
      <c r="E49" s="11">
        <f>IF(C49=0,"",VLOOKUP(B49,[1]Fäktresultat!$A$4:$AD$111,16,FALSE))</f>
        <v>5</v>
      </c>
      <c r="F49" s="11">
        <f>IF(C49=0,"",VLOOKUP(B49,[1]Fäktresultat!$A$4:$AD$111,18,FALSE))</f>
        <v>115</v>
      </c>
      <c r="G49" s="11" t="str">
        <f>IF(C49=0,"",VLOOKUP(B49,[1]Simning!$B$5:$W$94,4,FALSE))</f>
        <v>1.28,03</v>
      </c>
      <c r="H49" s="11">
        <f>IF(C49=0,"",VLOOKUP(B49,[1]Simning!$B$5:$W$94,6,FALSE))</f>
        <v>0</v>
      </c>
      <c r="I49" s="11" t="str">
        <f>IF(C49=0,"",VLOOKUP(B49,[1]Combined!$B$3:$X$127,4,FALSE))</f>
        <v>9.04</v>
      </c>
      <c r="J49" s="11">
        <f>IF(C49=0,"",VLOOKUP(B49,[1]Combined!$B$3:$X$127,6,FALSE))</f>
        <v>212</v>
      </c>
      <c r="K49" s="11"/>
      <c r="L49" s="11">
        <f>IF(C49=0,"",SUM(F49:K49))</f>
        <v>327</v>
      </c>
    </row>
  </sheetData>
  <pageMargins left="0.25" right="0.25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S</dc:creator>
  <cp:lastModifiedBy> </cp:lastModifiedBy>
  <cp:lastPrinted>2015-05-23T19:21:33Z</cp:lastPrinted>
  <dcterms:created xsi:type="dcterms:W3CDTF">2015-05-23T19:15:49Z</dcterms:created>
  <dcterms:modified xsi:type="dcterms:W3CDTF">2015-05-24T14:21:10Z</dcterms:modified>
</cp:coreProperties>
</file>